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ilena Santos\Downloads\"/>
    </mc:Choice>
  </mc:AlternateContent>
  <bookViews>
    <workbookView xWindow="0" yWindow="0" windowWidth="20490" windowHeight="8640" tabRatio="809"/>
  </bookViews>
  <sheets>
    <sheet name="Sumário" sheetId="52" r:id="rId1"/>
    <sheet name="Destaques" sheetId="1" r:id="rId2"/>
    <sheet name="Grafico_FDC" sheetId="23" state="hidden" r:id="rId3"/>
    <sheet name="Demonstração de Resultados" sheetId="25" r:id="rId4"/>
    <sheet name="Balanço Patrimonial - Ativo" sheetId="24" r:id="rId5"/>
    <sheet name="Balanço Patrimonial - Passivo" sheetId="37" r:id="rId6"/>
    <sheet name="Fluxo de Caixa_v.1" sheetId="26" state="hidden" r:id="rId7"/>
    <sheet name="Fluxo de Caixa" sheetId="53" r:id="rId8"/>
    <sheet name="Histórico da Base de Alunos " sheetId="38" r:id="rId9"/>
    <sheet name="Histórico de Alunos FIES" sheetId="39" r:id="rId10"/>
    <sheet name="Evasão Total" sheetId="41" r:id="rId11"/>
    <sheet name="Ticket Médio" sheetId="42" r:id="rId12"/>
    <sheet name="CAPEX" sheetId="46" r:id="rId13"/>
    <sheet name="Dividendos" sheetId="48" r:id="rId14"/>
    <sheet name="Endividamento" sheetId="49" r:id="rId15"/>
    <sheet name="Cronograma da Dívida" sheetId="51" r:id="rId16"/>
    <sheet name="N.o Unidades - por região" sheetId="57" r:id="rId17"/>
    <sheet name="Polos EAD" sheetId="55" r:id="rId18"/>
  </sheets>
  <externalReferences>
    <externalReference r:id="rId19"/>
  </externalReferences>
  <definedNames>
    <definedName name="_xlnm._FilterDatabase" localSheetId="16" hidden="1">'N.o Unidades - por região'!#REF!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6" l="1"/>
  <c r="C12" i="26"/>
  <c r="C45" i="26"/>
  <c r="C44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2" i="26"/>
  <c r="C21" i="26"/>
  <c r="C20" i="26"/>
  <c r="C19" i="26"/>
  <c r="C18" i="26"/>
  <c r="C17" i="26"/>
  <c r="C16" i="26"/>
  <c r="C15" i="26"/>
  <c r="C14" i="26"/>
  <c r="C13" i="26"/>
  <c r="C11" i="26"/>
  <c r="C10" i="26"/>
  <c r="C9" i="26"/>
  <c r="C7" i="26"/>
  <c r="C8" i="26" l="1"/>
  <c r="C43" i="26" l="1"/>
  <c r="P27" i="26" l="1"/>
  <c r="O27" i="26"/>
  <c r="N27" i="26"/>
  <c r="M27" i="26"/>
  <c r="L27" i="26"/>
  <c r="K27" i="26"/>
  <c r="I27" i="26"/>
  <c r="H27" i="26"/>
  <c r="G27" i="26"/>
  <c r="F27" i="26"/>
  <c r="E27" i="26"/>
  <c r="F15" i="26" l="1"/>
  <c r="F9" i="26" s="1"/>
  <c r="S28" i="26"/>
  <c r="R28" i="26"/>
  <c r="Q28" i="26"/>
  <c r="P28" i="26"/>
  <c r="O28" i="26"/>
  <c r="N28" i="26"/>
  <c r="M28" i="26"/>
  <c r="F28" i="26"/>
  <c r="G28" i="26"/>
  <c r="H28" i="26"/>
  <c r="I28" i="26"/>
  <c r="J28" i="26"/>
  <c r="K28" i="26"/>
  <c r="F43" i="26"/>
  <c r="F34" i="26"/>
  <c r="S43" i="26"/>
  <c r="R43" i="26"/>
  <c r="Q43" i="26"/>
  <c r="P43" i="26"/>
  <c r="O43" i="26"/>
  <c r="N43" i="26"/>
  <c r="M43" i="26"/>
  <c r="G43" i="26"/>
  <c r="H43" i="26"/>
  <c r="I43" i="26"/>
  <c r="J43" i="26"/>
  <c r="K43" i="26"/>
  <c r="L43" i="26"/>
  <c r="S34" i="26"/>
  <c r="R34" i="26"/>
  <c r="Q34" i="26"/>
  <c r="P34" i="26"/>
  <c r="O34" i="26"/>
  <c r="N34" i="26"/>
  <c r="G34" i="26"/>
  <c r="H34" i="26"/>
  <c r="I34" i="26"/>
  <c r="J34" i="26"/>
  <c r="K34" i="26"/>
  <c r="M34" i="26"/>
  <c r="L34" i="26"/>
  <c r="L28" i="26"/>
  <c r="S15" i="26"/>
  <c r="R15" i="26"/>
  <c r="Q15" i="26"/>
  <c r="P15" i="26"/>
  <c r="O15" i="26"/>
  <c r="N15" i="26"/>
  <c r="N9" i="26" s="1"/>
  <c r="M15" i="26"/>
  <c r="M9" i="26" s="1"/>
  <c r="L15" i="26"/>
  <c r="L9" i="26" s="1"/>
  <c r="K15" i="26"/>
  <c r="K9" i="26" s="1"/>
  <c r="J15" i="26"/>
  <c r="J9" i="26" s="1"/>
  <c r="I15" i="26"/>
  <c r="I9" i="26" s="1"/>
  <c r="H15" i="26"/>
  <c r="H9" i="26" s="1"/>
  <c r="G15" i="26"/>
  <c r="G9" i="26" s="1"/>
  <c r="V1" i="23"/>
  <c r="U1" i="23"/>
  <c r="T1" i="23"/>
  <c r="S1" i="23"/>
  <c r="R1" i="23"/>
  <c r="Q1" i="23"/>
  <c r="P1" i="23"/>
  <c r="O1" i="23"/>
  <c r="J4" i="23"/>
  <c r="D4" i="23" s="1"/>
  <c r="J3" i="23"/>
  <c r="H8" i="23"/>
  <c r="G7" i="23"/>
  <c r="F6" i="23"/>
  <c r="C2" i="23"/>
  <c r="E5" i="23"/>
  <c r="I1" i="23"/>
  <c r="H1" i="23"/>
  <c r="G1" i="23"/>
  <c r="F1" i="23"/>
  <c r="E1" i="23"/>
  <c r="D1" i="23"/>
  <c r="C1" i="23"/>
  <c r="B1" i="23"/>
  <c r="J9" i="23" l="1"/>
  <c r="I2" i="23" s="1"/>
  <c r="E2" i="23"/>
  <c r="H2" i="23"/>
  <c r="C3" i="23"/>
  <c r="F2" i="23"/>
  <c r="D2" i="23"/>
  <c r="G2" i="23"/>
</calcChain>
</file>

<file path=xl/sharedStrings.xml><?xml version="1.0" encoding="utf-8"?>
<sst xmlns="http://schemas.openxmlformats.org/spreadsheetml/2006/main" count="1379" uniqueCount="439">
  <si>
    <t>Destaques (Valores em R$ ('000))</t>
  </si>
  <si>
    <t>Receita Líquida</t>
  </si>
  <si>
    <t>Lucro Bruto</t>
  </si>
  <si>
    <t>Margem Bruta</t>
  </si>
  <si>
    <t>Resultado Operacional</t>
  </si>
  <si>
    <t>Margem Operacional</t>
  </si>
  <si>
    <t>EBITDA</t>
  </si>
  <si>
    <t>Margem EBITDA</t>
  </si>
  <si>
    <t>Margem Líquida</t>
  </si>
  <si>
    <t>Total</t>
  </si>
  <si>
    <t>Despesas Gerais e Administrativas</t>
  </si>
  <si>
    <t>Outros</t>
  </si>
  <si>
    <t>Resultado Financeiro</t>
  </si>
  <si>
    <t>EBITDA Ajustado</t>
  </si>
  <si>
    <t>3T12</t>
  </si>
  <si>
    <t>Caixa - Início do Período</t>
  </si>
  <si>
    <t>Fluxo de Caixa Operacional</t>
  </si>
  <si>
    <t>Res. Financeiro</t>
  </si>
  <si>
    <t>Var. Outros Ativos e Passivos</t>
  </si>
  <si>
    <t>Empréstimos</t>
  </si>
  <si>
    <t>IR</t>
  </si>
  <si>
    <t>Caixa - Fim  do Período</t>
  </si>
  <si>
    <t>Var. Patrimônio Líquido (OPA e Outros)</t>
  </si>
  <si>
    <t>Ativo Total</t>
  </si>
  <si>
    <t>Ativo Circulante</t>
  </si>
  <si>
    <t>Caixa e Equivalentes de Caixa</t>
  </si>
  <si>
    <t>Outros Ativos</t>
  </si>
  <si>
    <t>Ativo Não Circulante</t>
  </si>
  <si>
    <t>Ativo Realizável a Longo Prazo</t>
  </si>
  <si>
    <t>Imobilizado</t>
  </si>
  <si>
    <t>Intangível</t>
  </si>
  <si>
    <t>Passivo Total</t>
  </si>
  <si>
    <t>Passivo Circulante</t>
  </si>
  <si>
    <t>Fornecedores</t>
  </si>
  <si>
    <t>Passivo Não Circulante</t>
  </si>
  <si>
    <t>Patrimônio Líquido Consolidado</t>
  </si>
  <si>
    <t>Capital Social Realizado</t>
  </si>
  <si>
    <t>Reservas de Lucros</t>
  </si>
  <si>
    <t>Ajustes de Avaliação Patrimonial</t>
  </si>
  <si>
    <t>Participação dos Acionistas Não Controladores</t>
  </si>
  <si>
    <t>Custo dos Bens e/ou Serviços Vendidos</t>
  </si>
  <si>
    <t>Despesas/Receitas Operacionais</t>
  </si>
  <si>
    <t>Receitas Financeiras</t>
  </si>
  <si>
    <t>Despesas Financeiras</t>
  </si>
  <si>
    <t>Resultado Antes dos Tributos sobre o Lucro</t>
  </si>
  <si>
    <t>Imposto de Renda e Contribuição Social sobre o Lucro</t>
  </si>
  <si>
    <t>Lucro/Prejuízo Consolidado do Período</t>
  </si>
  <si>
    <t>Lucro Básico por Ação</t>
  </si>
  <si>
    <t>ON</t>
  </si>
  <si>
    <t>Lucro Diluído por Ação</t>
  </si>
  <si>
    <t>Caixa Líquido Atividades Operacionais</t>
  </si>
  <si>
    <t>Caixa Gerado nas Operações</t>
  </si>
  <si>
    <t>Depreciações e Amortizações</t>
  </si>
  <si>
    <t>Variações nos Ativos e Passivos</t>
  </si>
  <si>
    <t>Contas a Receber de Clientes</t>
  </si>
  <si>
    <t>Outros ativos</t>
  </si>
  <si>
    <t>Outros passivos</t>
  </si>
  <si>
    <t>Imposto de Renda e Contribuição Social Pagos</t>
  </si>
  <si>
    <t>Caixa Líquido Atividades de Investimento</t>
  </si>
  <si>
    <t>Adições ao imobilizado</t>
  </si>
  <si>
    <t>Caixa Líquido Atividades de Financiamento</t>
  </si>
  <si>
    <t>Captação de empréstimos e financiamentos</t>
  </si>
  <si>
    <t>Amortização de empréstimos e financiamentos</t>
  </si>
  <si>
    <t>Amortização de arrendamentos mercantis</t>
  </si>
  <si>
    <t>Partes relacionadas</t>
  </si>
  <si>
    <t>Aumento (Redução) de Caixa e Equivalentes</t>
  </si>
  <si>
    <t>Saldo Inicial de Caixa e Equivalentes</t>
  </si>
  <si>
    <t>Saldo Final de Caixa e Equivalentes</t>
  </si>
  <si>
    <t>Balanço Patrimonial - ATIVO (Valores em R$ ('000))</t>
  </si>
  <si>
    <t>Demonstração de Resultados (Valores em R$ ('000))</t>
  </si>
  <si>
    <t>Fluxo de Caixa (Valores em R$ ('000))</t>
  </si>
  <si>
    <t>Contas a receber de clientes</t>
  </si>
  <si>
    <t>Tributos a recuperar</t>
  </si>
  <si>
    <t>Adiantamentos a fornecedores</t>
  </si>
  <si>
    <t>Ativos de indenização</t>
  </si>
  <si>
    <t>Compromissos a Pagar</t>
  </si>
  <si>
    <t>Empréstimos e financiamentos</t>
  </si>
  <si>
    <t>Salários e encargos sociais</t>
  </si>
  <si>
    <t>Tributos a recolher</t>
  </si>
  <si>
    <t>Imposto de renda e contribuição social a recolher</t>
  </si>
  <si>
    <t>Obrigações de Arrendamento Mercantil</t>
  </si>
  <si>
    <t>Outros Passivos</t>
  </si>
  <si>
    <t>Total do Passivo e do Patrimonio Líquido</t>
  </si>
  <si>
    <t>9M13</t>
  </si>
  <si>
    <t>3T13</t>
  </si>
  <si>
    <t>Outras Despesas/Receitas Operacionais</t>
  </si>
  <si>
    <t>Lucro Operacional</t>
  </si>
  <si>
    <t>Atribuído a Acionistas da Controladora</t>
  </si>
  <si>
    <t>Atribuído a Acionistas Não Controladores</t>
  </si>
  <si>
    <t>Média Ponderada de Ações no Período (em milhares)</t>
  </si>
  <si>
    <t>Lucro por Ação Atribuído aos Controladores - (Reais / Ação)</t>
  </si>
  <si>
    <t>Aquisição de Controladas</t>
  </si>
  <si>
    <t>Dividendos</t>
  </si>
  <si>
    <t>Adiantamentos</t>
  </si>
  <si>
    <t>Juros pagos de empréstimos</t>
  </si>
  <si>
    <t>Financial Result</t>
  </si>
  <si>
    <t>Cash - Beginning of Period</t>
  </si>
  <si>
    <t>Operating Cash Flow</t>
  </si>
  <si>
    <t>Chg. In Other Assets &amp; Liabilities</t>
  </si>
  <si>
    <t>Chg. In Shareholders' Equity (Tender Offer &amp; Others)</t>
  </si>
  <si>
    <t>Loans</t>
  </si>
  <si>
    <t>Income Tax</t>
  </si>
  <si>
    <t>Cash - End of Period</t>
  </si>
  <si>
    <t>4T13</t>
  </si>
  <si>
    <t>12M13</t>
  </si>
  <si>
    <t>1T14</t>
  </si>
  <si>
    <t>2T14</t>
  </si>
  <si>
    <t>6M14</t>
  </si>
  <si>
    <t>3T14</t>
  </si>
  <si>
    <t>9M14</t>
  </si>
  <si>
    <t>2T13</t>
  </si>
  <si>
    <t>1T13</t>
  </si>
  <si>
    <t>12M12</t>
  </si>
  <si>
    <t>4T12</t>
  </si>
  <si>
    <t>-</t>
  </si>
  <si>
    <t>4T14</t>
  </si>
  <si>
    <t>12M14</t>
  </si>
  <si>
    <t>Títulos e Valores mobiliários</t>
  </si>
  <si>
    <t>Provisão para Créditos de Liquidação Duvidosa</t>
  </si>
  <si>
    <t>Salários, Encargos e Contr. Social</t>
  </si>
  <si>
    <t>Títulos e valores mobiliários</t>
  </si>
  <si>
    <t>Reservas de Capital</t>
  </si>
  <si>
    <t>1T15</t>
  </si>
  <si>
    <t>Margem EBITDA Ajustada</t>
  </si>
  <si>
    <t xml:space="preserve">Contas a receber de clientes  </t>
  </si>
  <si>
    <t xml:space="preserve">Outros Ativos  </t>
  </si>
  <si>
    <t>Juros sobre Capital Próprio / Dividendos a pagar</t>
  </si>
  <si>
    <t xml:space="preserve">Empréstimos e financiamentos  </t>
  </si>
  <si>
    <t xml:space="preserve">Obrigações de Arrendamento Mercantil  </t>
  </si>
  <si>
    <t xml:space="preserve">Compromissos a pagar  </t>
  </si>
  <si>
    <t xml:space="preserve">Tributos a recolher  </t>
  </si>
  <si>
    <t xml:space="preserve">Provisão para contingências  </t>
  </si>
  <si>
    <t xml:space="preserve">Parcelamentos de tributos  </t>
  </si>
  <si>
    <t>Lucros acumulados</t>
  </si>
  <si>
    <t>Ações em Tesouraria</t>
  </si>
  <si>
    <t>Lucro Líquido Consolidado do Período Antes do I.R. e da Cont. Social</t>
  </si>
  <si>
    <t>Juros e Variação Cambial Líquida</t>
  </si>
  <si>
    <t>Impostos a Recuperar</t>
  </si>
  <si>
    <t>Adições ao intangível</t>
  </si>
  <si>
    <t>GRUPO SER EDUCACIONAL</t>
  </si>
  <si>
    <t>HISTÓRICO DA MOVIMENTAÇÃO DA BASE DE ALUNOS</t>
  </si>
  <si>
    <t>MOVIMENTAÇÃO DA BASE DE ALUNOS DE GRADUAÇÃO</t>
  </si>
  <si>
    <t>Número de Alunos</t>
  </si>
  <si>
    <t>2013.1</t>
  </si>
  <si>
    <t>2013.2</t>
  </si>
  <si>
    <t>2014.1</t>
  </si>
  <si>
    <t>2014.2</t>
  </si>
  <si>
    <t>Base Inicial</t>
  </si>
  <si>
    <t>Captação</t>
  </si>
  <si>
    <t>Aquisições</t>
  </si>
  <si>
    <t>Egressos</t>
  </si>
  <si>
    <t>Evasão</t>
  </si>
  <si>
    <t>Base Final</t>
  </si>
  <si>
    <t>MOVIMENTAÇÃO DA BASE DE ALUNOS DE PÓS-GRADUAÇÃO</t>
  </si>
  <si>
    <t>MOVIMENTAÇÃO DA BASE DE ALUNOS DE CURSOS TÉCNICOS</t>
  </si>
  <si>
    <t>MOVIMENTAÇÃO DA BASE DE ALUNOS TOTAL</t>
  </si>
  <si>
    <t>FIES ('000)</t>
  </si>
  <si>
    <t>Dez/10</t>
  </si>
  <si>
    <t>Dez/11</t>
  </si>
  <si>
    <t>Dez/12</t>
  </si>
  <si>
    <t>Alunos FIES</t>
  </si>
  <si>
    <t>% de Alunos FIES</t>
  </si>
  <si>
    <t>HISTÓRICO DE ALUNOS FIES</t>
  </si>
  <si>
    <t>2S13</t>
  </si>
  <si>
    <t>2S14</t>
  </si>
  <si>
    <t>1S14</t>
  </si>
  <si>
    <t>1S13</t>
  </si>
  <si>
    <t>HISTÓRICO DA EVASÃO TOTAL DE GRADUAÇÃO PRESENCIAL</t>
  </si>
  <si>
    <t>BALANÇO PATRIMONIAL - PASSIVO (CONSOLIDADO)</t>
  </si>
  <si>
    <t>BALANÇO PATRIMONIAL - ATIVO (CONSOLIDADO)</t>
  </si>
  <si>
    <t>FLUXO DE CAIXA (CONSOLIDADO)</t>
  </si>
  <si>
    <t>DEMONSTRAÇÃO DE RESULTADOS (CONSOLIDADO)</t>
  </si>
  <si>
    <t>DESTAQUES FINANCEIROS</t>
  </si>
  <si>
    <t>3M14</t>
  </si>
  <si>
    <t>3M15</t>
  </si>
  <si>
    <t>Outras</t>
  </si>
  <si>
    <t>Deduções da Receita Bruta</t>
  </si>
  <si>
    <t>Descontos e Bolsas</t>
  </si>
  <si>
    <t>Impostos</t>
  </si>
  <si>
    <t>% Descontos e Bolsas/ Receita Operacional Bruta</t>
  </si>
  <si>
    <t>Balanço Patrimonial - PASSIVO                       (Valores em R$ ('000))</t>
  </si>
  <si>
    <t>CAPEX</t>
  </si>
  <si>
    <t>CAPEX (Valores em R$ ('000))</t>
  </si>
  <si>
    <t>Aquisição de Imóveis / Construção / Reforma de Campi</t>
  </si>
  <si>
    <t>Equipamentos / Biblioteca / TI</t>
  </si>
  <si>
    <t>Licença MEC</t>
  </si>
  <si>
    <t>Licenças de Software</t>
  </si>
  <si>
    <t>Convênios</t>
  </si>
  <si>
    <t>Intangíveis e Outros</t>
  </si>
  <si>
    <t>HISTÓRICO DE PAGAMENTO DE DIVIDENDOS</t>
  </si>
  <si>
    <t>Data de Distribuição</t>
  </si>
  <si>
    <t>Dividendo/JCP</t>
  </si>
  <si>
    <t>R$/ação (bruto)</t>
  </si>
  <si>
    <t>R$/ação (líquido)</t>
  </si>
  <si>
    <t>Dividendo</t>
  </si>
  <si>
    <t>JCP</t>
  </si>
  <si>
    <t>Exercício Social de Competência</t>
  </si>
  <si>
    <t>HISTÓRICO DO ENDIVIDAMENTO</t>
  </si>
  <si>
    <t>Endividamento (Valores em R$ ('000))</t>
  </si>
  <si>
    <t>Patrimônio líquido</t>
  </si>
  <si>
    <t>Caixa e disponibilidades</t>
  </si>
  <si>
    <t>Endividamento bruto</t>
  </si>
  <si>
    <t>Empréstimos e Financiamentos</t>
  </si>
  <si>
    <t>Curto prazo</t>
  </si>
  <si>
    <t>Longo prazo</t>
  </si>
  <si>
    <t>Compromissos a pagar *</t>
  </si>
  <si>
    <t>Caixa (dívida) líquido</t>
  </si>
  <si>
    <t>Cronograma da Dívida (Valores em R$ ('000))</t>
  </si>
  <si>
    <t>A.V. (%)</t>
  </si>
  <si>
    <t>Curto Prazo</t>
  </si>
  <si>
    <t>Longo Prazo</t>
  </si>
  <si>
    <t>CRONOGRAMA DA DÍVIDA</t>
  </si>
  <si>
    <t>Receita Líquida de Venda de Bens e/ou Serviços</t>
  </si>
  <si>
    <t>Receita Bruta de Venda de Bens e/ou Serviços</t>
  </si>
  <si>
    <t>Pessoal e encargos</t>
  </si>
  <si>
    <t>Aluguéis</t>
  </si>
  <si>
    <t>Concessionárias</t>
  </si>
  <si>
    <t>Serviço de terceiros e outros</t>
  </si>
  <si>
    <t>Serviços Prestados por Pessoa Física e Jurídica</t>
  </si>
  <si>
    <t>Depreciação e Amortização</t>
  </si>
  <si>
    <t>Publicidade</t>
  </si>
  <si>
    <t>PDD</t>
  </si>
  <si>
    <t>Materiais de Expediente</t>
  </si>
  <si>
    <t>Tributos</t>
  </si>
  <si>
    <t xml:space="preserve">Outros </t>
  </si>
  <si>
    <r>
      <t>Voltar</t>
    </r>
    <r>
      <rPr>
        <b/>
        <sz val="16.5"/>
        <color indexed="9"/>
        <rFont val="Calibri"/>
        <family val="2"/>
      </rPr>
      <t xml:space="preserve"> </t>
    </r>
  </si>
  <si>
    <t>Juros sobre Mensalidades e Acordos</t>
  </si>
  <si>
    <t>Rendimentos de aplicações financeiras</t>
  </si>
  <si>
    <t>Despesas de Juros</t>
  </si>
  <si>
    <t>Juros de Arrendamentos Mercantis</t>
  </si>
  <si>
    <t>Descontos Concedidos</t>
  </si>
  <si>
    <t>2T15</t>
  </si>
  <si>
    <t>Patrimônio Líquido</t>
  </si>
  <si>
    <t>Provisão para Contingências</t>
  </si>
  <si>
    <t>Alunos EDUCRED</t>
  </si>
  <si>
    <t>% de Alunos EDUCRED</t>
  </si>
  <si>
    <t>Alunos PRAVALER</t>
  </si>
  <si>
    <t>% de Alunos PRAVALER</t>
  </si>
  <si>
    <t>Total de Alunos com Financiamento</t>
  </si>
  <si>
    <t>% de Alunos com Financiamento</t>
  </si>
  <si>
    <t>6M15</t>
  </si>
  <si>
    <t>2S15</t>
  </si>
  <si>
    <t>2015.1</t>
  </si>
  <si>
    <t>3T15</t>
  </si>
  <si>
    <t>Lucro Líquido</t>
  </si>
  <si>
    <t>9M15</t>
  </si>
  <si>
    <t>2015</t>
  </si>
  <si>
    <t>Variação Monetária Passiva</t>
  </si>
  <si>
    <t>Adiantamento para investimentos</t>
  </si>
  <si>
    <t>Debêntures</t>
  </si>
  <si>
    <t>Parcelamentos de tributos</t>
  </si>
  <si>
    <t xml:space="preserve">Debêntures </t>
  </si>
  <si>
    <t>Captação de Debêntures</t>
  </si>
  <si>
    <t>MOVIMENTAÇÃO DA BASE DE ALUNOS DE EAD (PÓS-GRADUAÇÃO)</t>
  </si>
  <si>
    <t>MOVIMENTAÇÃO DA BASE DE ALUNOS DE EAD (GRADUAÇÃO)</t>
  </si>
  <si>
    <r>
      <rPr>
        <sz val="10"/>
        <rFont val="Arial"/>
        <family val="2"/>
      </rPr>
      <t>* Compromissos a pagar referem-se a parcelas a vencer de aquisições de imóveis e investimentos.</t>
    </r>
  </si>
  <si>
    <t>Total da Dívida</t>
  </si>
  <si>
    <t>4T15</t>
  </si>
  <si>
    <t>Adições de Investimentos</t>
  </si>
  <si>
    <t>2015.2</t>
  </si>
  <si>
    <t>1S15</t>
  </si>
  <si>
    <t>12M15</t>
  </si>
  <si>
    <t xml:space="preserve">Outros Passivos </t>
  </si>
  <si>
    <t>Ajuste a valor presente do contas a receber</t>
  </si>
  <si>
    <t>Imposto de Renda e Contribuição Social a Recolher</t>
  </si>
  <si>
    <t>1T16</t>
  </si>
  <si>
    <t>3M16</t>
  </si>
  <si>
    <t>Mensalidades de EAD</t>
  </si>
  <si>
    <t xml:space="preserve">Imposto de renda e contribuição social a recolher </t>
  </si>
  <si>
    <t>Lucro Líquido Ajustado</t>
  </si>
  <si>
    <t>Caixa aplicado nas (gerado pelas) operações</t>
  </si>
  <si>
    <t xml:space="preserve">Tributos a Recuperar </t>
  </si>
  <si>
    <t>Adiantamentos a Fornecedores</t>
  </si>
  <si>
    <t>Juros pagos de empréstimos e arrendamentos</t>
  </si>
  <si>
    <t>Ganho ou perda na alienação de imobilizado e intangível</t>
  </si>
  <si>
    <t>Entre um e dois anos</t>
  </si>
  <si>
    <t>Entre dois e três anos</t>
  </si>
  <si>
    <t>2T16</t>
  </si>
  <si>
    <t>6M16</t>
  </si>
  <si>
    <t>2016.1</t>
  </si>
  <si>
    <t>Baixa de ativos não circulantes</t>
  </si>
  <si>
    <t>Entre três e quatro anos</t>
  </si>
  <si>
    <t>Pagamento de Dívida de Aquisições (Compromissos a Pagar)</t>
  </si>
  <si>
    <t>Total CAPEX e Pagamento de Dívida de Aquisições</t>
  </si>
  <si>
    <t>CAPEX Ex-Aquisições</t>
  </si>
  <si>
    <t>Variação de caixa e Títulos e Valores Mobiliários</t>
  </si>
  <si>
    <t>Pagamento de aquisição de controladas</t>
  </si>
  <si>
    <t>3T16</t>
  </si>
  <si>
    <t>1S16</t>
  </si>
  <si>
    <t>9M16</t>
  </si>
  <si>
    <t>4T16</t>
  </si>
  <si>
    <t>1T17</t>
  </si>
  <si>
    <t>2016.2</t>
  </si>
  <si>
    <t>2S16</t>
  </si>
  <si>
    <t>12M16</t>
  </si>
  <si>
    <t>MOVIMENTAÇÃO DA BASE DE ALUNOS  DE EAD (CURSOS TÉCNICOS)</t>
  </si>
  <si>
    <t>3M17</t>
  </si>
  <si>
    <t>Valor Bruto (R$)</t>
  </si>
  <si>
    <t>Valor Líquido (R$)</t>
  </si>
  <si>
    <t>2T17</t>
  </si>
  <si>
    <t>2017.1</t>
  </si>
  <si>
    <t>1S17</t>
  </si>
  <si>
    <t>6M17</t>
  </si>
  <si>
    <t>3T17</t>
  </si>
  <si>
    <t>9M17</t>
  </si>
  <si>
    <t>Amortização de debêntures</t>
  </si>
  <si>
    <t>Polos Ativos</t>
  </si>
  <si>
    <t>Polos com alunos captados</t>
  </si>
  <si>
    <t>4T17</t>
  </si>
  <si>
    <t>2017.2</t>
  </si>
  <si>
    <t>2S17</t>
  </si>
  <si>
    <t>12M17</t>
  </si>
  <si>
    <t>Caixa liquido gerado pela emissão de ações</t>
  </si>
  <si>
    <t>1T18</t>
  </si>
  <si>
    <t>3M18</t>
  </si>
  <si>
    <t>2T18</t>
  </si>
  <si>
    <t>1S18</t>
  </si>
  <si>
    <t>6M18</t>
  </si>
  <si>
    <t>2018.1</t>
  </si>
  <si>
    <t>Margem Líquida Ajustada</t>
  </si>
  <si>
    <t>3T18</t>
  </si>
  <si>
    <t>9M18</t>
  </si>
  <si>
    <t>Recompras de Ações a Liquidar</t>
  </si>
  <si>
    <t>4T18</t>
  </si>
  <si>
    <t>2018.2</t>
  </si>
  <si>
    <t>2S18</t>
  </si>
  <si>
    <t>12M18</t>
  </si>
  <si>
    <t>1T19</t>
  </si>
  <si>
    <t>3M19</t>
  </si>
  <si>
    <t>Direito de Uso</t>
  </si>
  <si>
    <t>Outras Contas a Receber</t>
  </si>
  <si>
    <t>Ticket Médio Líquido</t>
  </si>
  <si>
    <t>HISTÓRICO DE TICKET MÉDIO</t>
  </si>
  <si>
    <t>Ticket Médio Líquido Total</t>
  </si>
  <si>
    <t>2T19</t>
  </si>
  <si>
    <t>2019.1</t>
  </si>
  <si>
    <t>1S19</t>
  </si>
  <si>
    <t>6M19</t>
  </si>
  <si>
    <t>Fundo garantidor FG-FIES</t>
  </si>
  <si>
    <t xml:space="preserve">Partes relacionadas  </t>
  </si>
  <si>
    <t>Partes relacionadas (Contas a Receber)</t>
  </si>
  <si>
    <t>3T19</t>
  </si>
  <si>
    <t>9M19</t>
  </si>
  <si>
    <t>4T19</t>
  </si>
  <si>
    <t>2019.2</t>
  </si>
  <si>
    <t>2S19</t>
  </si>
  <si>
    <t>12M19</t>
  </si>
  <si>
    <t>Tributos Diferidos</t>
  </si>
  <si>
    <t>1T20</t>
  </si>
  <si>
    <t>3M20</t>
  </si>
  <si>
    <t>2T20</t>
  </si>
  <si>
    <t>2020.1</t>
  </si>
  <si>
    <t>1S20</t>
  </si>
  <si>
    <t>6M20</t>
  </si>
  <si>
    <t>3T20</t>
  </si>
  <si>
    <t>9M20</t>
  </si>
  <si>
    <t>4T20</t>
  </si>
  <si>
    <t>2020.2</t>
  </si>
  <si>
    <t>2S20</t>
  </si>
  <si>
    <t>12M20</t>
  </si>
  <si>
    <t>1T21</t>
  </si>
  <si>
    <t>3M21</t>
  </si>
  <si>
    <t>2T21</t>
  </si>
  <si>
    <t>2021.1</t>
  </si>
  <si>
    <t>1S21</t>
  </si>
  <si>
    <t>6M21</t>
  </si>
  <si>
    <t>Investimentos</t>
  </si>
  <si>
    <t>Participação nos lucros de controladas</t>
  </si>
  <si>
    <t>Ajuste a valor presente de compromissos</t>
  </si>
  <si>
    <t>Aplicações de títulos e valores mobiliários</t>
  </si>
  <si>
    <t>Resgate de títulos e valores mobiliários</t>
  </si>
  <si>
    <t>Caixa líquido oriundo da combinação de negócios</t>
  </si>
  <si>
    <t>Entre quatro e cinco anos</t>
  </si>
  <si>
    <t>Acima de cinco anos</t>
  </si>
  <si>
    <t>3T21</t>
  </si>
  <si>
    <t>9M21</t>
  </si>
  <si>
    <t>2S21</t>
  </si>
  <si>
    <t>4T21</t>
  </si>
  <si>
    <t>2021.2</t>
  </si>
  <si>
    <t>12M21</t>
  </si>
  <si>
    <t>Mensalidades de Ensino Híbrido</t>
  </si>
  <si>
    <t>Ensino Híbrido (Graduação)</t>
  </si>
  <si>
    <t>Ensino Híbrido (Graduação + Pós)</t>
  </si>
  <si>
    <t>Ensino Digital (graduação + pós)</t>
  </si>
  <si>
    <t>1T22</t>
  </si>
  <si>
    <t>3M22</t>
  </si>
  <si>
    <t>Alunos de Graduação Híbrida (presencial)</t>
  </si>
  <si>
    <t>Alunos de Graduação Digital</t>
  </si>
  <si>
    <t>PROUNI Graduação Híbrida</t>
  </si>
  <si>
    <t>PROUNI Graduação Digital</t>
  </si>
  <si>
    <t>Total de Alunos com PROUNI</t>
  </si>
  <si>
    <t>% de Alunos PROUNI</t>
  </si>
  <si>
    <t>Instrumentos financeiros derivativos - swap</t>
  </si>
  <si>
    <t>Juros e resultado swap sobre empréstimos</t>
  </si>
  <si>
    <t>Variação cambial ativa</t>
  </si>
  <si>
    <t>Caixa Restrito</t>
  </si>
  <si>
    <t>Escrow FAEL</t>
  </si>
  <si>
    <t>Total da Dívida                  (Ex-Escrow FAEL)</t>
  </si>
  <si>
    <t>2T22</t>
  </si>
  <si>
    <t>2022.1</t>
  </si>
  <si>
    <t>1S22</t>
  </si>
  <si>
    <t>6M22</t>
  </si>
  <si>
    <t>Perda no valor de recuperação de ativos</t>
  </si>
  <si>
    <t>Juros pagos sobre aquisição de controladas</t>
  </si>
  <si>
    <t>UNIDADES</t>
  </si>
  <si>
    <t>Unidades Credenciadas</t>
  </si>
  <si>
    <t>Campi em Operação</t>
  </si>
  <si>
    <t>NÚMERO DE UNIDADES CREDENCIADAS E EM OPERAÇÃO</t>
  </si>
  <si>
    <t>POLOS</t>
  </si>
  <si>
    <t>NÚMERO DE POLOS ATIVOS E EM OPERAÇÃO</t>
  </si>
  <si>
    <t>9M12</t>
  </si>
  <si>
    <t>3M13</t>
  </si>
  <si>
    <t>6M13</t>
  </si>
  <si>
    <t>12M09</t>
  </si>
  <si>
    <t>12M10</t>
  </si>
  <si>
    <t>12M11</t>
  </si>
  <si>
    <t>3T22</t>
  </si>
  <si>
    <t>9M22</t>
  </si>
  <si>
    <t>Custo de Transação</t>
  </si>
  <si>
    <t>4T22</t>
  </si>
  <si>
    <t>12M22</t>
  </si>
  <si>
    <t>2022.2</t>
  </si>
  <si>
    <t>2S22</t>
  </si>
  <si>
    <t>Juros de compromissos a pagar</t>
  </si>
  <si>
    <t>Aluguéis a pagar</t>
  </si>
  <si>
    <t>1T23</t>
  </si>
  <si>
    <t>3M23</t>
  </si>
  <si>
    <t>2T23</t>
  </si>
  <si>
    <t>6M23</t>
  </si>
  <si>
    <t>2023.1</t>
  </si>
  <si>
    <t>1S23</t>
  </si>
  <si>
    <t>3T23</t>
  </si>
  <si>
    <t>9M23</t>
  </si>
  <si>
    <t>4T23</t>
  </si>
  <si>
    <t>12M23</t>
  </si>
  <si>
    <t>2023.2</t>
  </si>
  <si>
    <t>2S23</t>
  </si>
  <si>
    <t>Ajuste de marcação ao mercado</t>
  </si>
  <si>
    <t>Ajuste de marcação a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</si>
</sst>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_);_(* \(#,##0\);_(* &quot;-&quot;??_);_(@_)"/>
    <numFmt numFmtId="167" formatCode="_(* #,##0.00_);_(* \(#,##0.00\);_(* &quot;-&quot;??_);_(@_)"/>
    <numFmt numFmtId="168" formatCode="_(* #,##0.000000_);_(* \(#,##0.000000\);_(* &quot;-&quot;??_);_(@_)"/>
    <numFmt numFmtId="169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.5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404040"/>
      <name val="Arial"/>
      <family val="2"/>
    </font>
    <font>
      <sz val="12"/>
      <color rgb="FFFF0000"/>
      <name val="Arial"/>
      <family val="2"/>
    </font>
    <font>
      <b/>
      <sz val="12"/>
      <color rgb="FF404040"/>
      <name val="Arial"/>
      <family val="2"/>
    </font>
    <font>
      <sz val="14"/>
      <color rgb="FF404040"/>
      <name val="Arial"/>
      <family val="2"/>
    </font>
    <font>
      <sz val="11"/>
      <color theme="1"/>
      <name val="Arial"/>
      <family val="2"/>
    </font>
    <font>
      <sz val="18"/>
      <color theme="1"/>
      <name val="Arial Black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Arial Black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rgb="FF1B2BA5"/>
      <name val="Calibri"/>
      <family val="2"/>
      <scheme val="minor"/>
    </font>
    <font>
      <sz val="13"/>
      <color theme="0"/>
      <name val="Arial Black"/>
      <family val="2"/>
    </font>
    <font>
      <b/>
      <sz val="12.5"/>
      <color rgb="FFFFFFFF"/>
      <name val="Arial"/>
      <family val="2"/>
    </font>
    <font>
      <b/>
      <sz val="16"/>
      <color rgb="FFFFFFFF"/>
      <name val="Arial Black"/>
      <family val="2"/>
    </font>
    <font>
      <sz val="12"/>
      <color rgb="FFFFFFFF"/>
      <name val="Arial Black"/>
      <family val="2"/>
    </font>
    <font>
      <sz val="14"/>
      <color rgb="FFFFFFFF"/>
      <name val="Arial Black"/>
      <family val="2"/>
    </font>
    <font>
      <sz val="14"/>
      <name val="Arial"/>
      <family val="2"/>
    </font>
    <font>
      <sz val="16"/>
      <name val="Arial Black"/>
      <family val="2"/>
    </font>
    <font>
      <sz val="14"/>
      <name val="Arial Black"/>
      <family val="2"/>
    </font>
    <font>
      <sz val="14"/>
      <color rgb="FF404040"/>
      <name val="Arial Black"/>
      <family val="2"/>
    </font>
    <font>
      <sz val="14"/>
      <color theme="1" tint="0.14999847407452621"/>
      <name val="Arial"/>
      <family val="2"/>
    </font>
    <font>
      <sz val="12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1"/>
      <color rgb="FFFFFFFF"/>
      <name val="Arial Black"/>
      <family val="2"/>
    </font>
    <font>
      <sz val="12"/>
      <color rgb="FF404040"/>
      <name val="Arial Black"/>
      <family val="2"/>
    </font>
    <font>
      <sz val="10"/>
      <color rgb="FF404040"/>
      <name val="Arial"/>
      <family val="2"/>
    </font>
    <font>
      <i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2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1"/>
      <color theme="1"/>
      <name val="Arial"/>
      <family val="2"/>
    </font>
    <font>
      <sz val="10"/>
      <color theme="0"/>
      <name val="Arial Black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  <font>
      <sz val="15"/>
      <color theme="1" tint="0.14999847407452621"/>
      <name val="Arial"/>
      <family val="2"/>
    </font>
    <font>
      <sz val="15"/>
      <color rgb="FF404040"/>
      <name val="Arial"/>
      <family val="2"/>
    </font>
    <font>
      <sz val="15"/>
      <color theme="1"/>
      <name val="Arial"/>
      <family val="2"/>
    </font>
    <font>
      <sz val="13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B2BA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8490C8"/>
      </top>
      <bottom style="thin">
        <color rgb="FF8490C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3" fontId="0" fillId="0" borderId="0" xfId="0" applyNumberFormat="1" applyAlignment="1">
      <alignment horizontal="left" vertical="center"/>
    </xf>
    <xf numFmtId="165" fontId="3" fillId="0" borderId="0" xfId="2" applyNumberFormat="1" applyFont="1"/>
    <xf numFmtId="3" fontId="4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5" fontId="6" fillId="0" borderId="0" xfId="2" applyNumberFormat="1" applyFont="1"/>
    <xf numFmtId="3" fontId="6" fillId="0" borderId="0" xfId="0" applyNumberFormat="1" applyFont="1" applyAlignment="1">
      <alignment horizontal="left" vertical="center"/>
    </xf>
    <xf numFmtId="3" fontId="6" fillId="3" borderId="0" xfId="0" applyNumberFormat="1" applyFont="1" applyFill="1" applyAlignment="1">
      <alignment horizontal="left" vertical="center" indent="2"/>
    </xf>
    <xf numFmtId="165" fontId="6" fillId="3" borderId="0" xfId="2" applyNumberFormat="1" applyFont="1" applyFill="1"/>
    <xf numFmtId="3" fontId="8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indent="2"/>
    </xf>
    <xf numFmtId="3" fontId="7" fillId="3" borderId="1" xfId="0" applyNumberFormat="1" applyFont="1" applyFill="1" applyBorder="1" applyAlignment="1">
      <alignment horizontal="left" vertical="center" indent="3"/>
    </xf>
    <xf numFmtId="3" fontId="6" fillId="3" borderId="0" xfId="0" applyNumberFormat="1" applyFont="1" applyFill="1" applyAlignment="1">
      <alignment horizontal="left" vertical="center"/>
    </xf>
    <xf numFmtId="3" fontId="7" fillId="3" borderId="1" xfId="2" applyNumberFormat="1" applyFont="1" applyFill="1" applyBorder="1"/>
    <xf numFmtId="0" fontId="0" fillId="2" borderId="0" xfId="0" applyFill="1" applyAlignment="1">
      <alignment horizontal="center" wrapText="1"/>
    </xf>
    <xf numFmtId="165" fontId="3" fillId="3" borderId="0" xfId="2" applyNumberFormat="1" applyFont="1" applyFill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165" fontId="6" fillId="0" borderId="0" xfId="2" applyNumberFormat="1" applyFont="1" applyFill="1"/>
    <xf numFmtId="0" fontId="15" fillId="0" borderId="0" xfId="0" applyFont="1"/>
    <xf numFmtId="0" fontId="5" fillId="0" borderId="0" xfId="0" applyFont="1"/>
    <xf numFmtId="0" fontId="16" fillId="0" borderId="0" xfId="0" applyFont="1" applyAlignment="1">
      <alignment horizontal="center"/>
    </xf>
    <xf numFmtId="3" fontId="6" fillId="0" borderId="0" xfId="0" applyNumberFormat="1" applyFont="1" applyAlignment="1">
      <alignment horizontal="right" vertical="center"/>
    </xf>
    <xf numFmtId="0" fontId="19" fillId="4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vertical="center"/>
    </xf>
    <xf numFmtId="166" fontId="17" fillId="5" borderId="3" xfId="4" applyNumberFormat="1" applyFont="1" applyFill="1" applyBorder="1" applyAlignment="1">
      <alignment horizontal="right" vertical="center"/>
    </xf>
    <xf numFmtId="164" fontId="17" fillId="5" borderId="3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22" fillId="6" borderId="3" xfId="0" applyFont="1" applyFill="1" applyBorder="1" applyAlignment="1">
      <alignment vertical="center"/>
    </xf>
    <xf numFmtId="166" fontId="23" fillId="5" borderId="3" xfId="4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167" fontId="23" fillId="5" borderId="3" xfId="4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left" vertical="center" indent="2"/>
    </xf>
    <xf numFmtId="0" fontId="24" fillId="0" borderId="0" xfId="0" applyFont="1" applyAlignment="1">
      <alignment horizontal="center"/>
    </xf>
    <xf numFmtId="0" fontId="6" fillId="6" borderId="3" xfId="0" applyFont="1" applyFill="1" applyBorder="1" applyAlignment="1">
      <alignment horizontal="left" vertical="center" indent="5"/>
    </xf>
    <xf numFmtId="0" fontId="24" fillId="0" borderId="0" xfId="0" applyFont="1" applyAlignment="1">
      <alignment horizontal="left" indent="4"/>
    </xf>
    <xf numFmtId="0" fontId="25" fillId="4" borderId="2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center" vertical="center"/>
    </xf>
    <xf numFmtId="166" fontId="9" fillId="9" borderId="3" xfId="2" applyNumberFormat="1" applyFont="1" applyFill="1" applyBorder="1" applyAlignment="1">
      <alignment horizontal="right" vertical="center"/>
    </xf>
    <xf numFmtId="166" fontId="7" fillId="9" borderId="3" xfId="2" applyNumberFormat="1" applyFont="1" applyFill="1" applyBorder="1" applyAlignment="1">
      <alignment horizontal="right" vertic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left" vertical="center" wrapText="1" indent="1"/>
    </xf>
    <xf numFmtId="0" fontId="17" fillId="6" borderId="5" xfId="0" applyFont="1" applyFill="1" applyBorder="1" applyAlignment="1">
      <alignment horizontal="left" vertical="center" wrapText="1" indent="2"/>
    </xf>
    <xf numFmtId="14" fontId="26" fillId="7" borderId="4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left" vertical="center" wrapText="1" indent="1"/>
    </xf>
    <xf numFmtId="0" fontId="17" fillId="6" borderId="5" xfId="0" applyFont="1" applyFill="1" applyBorder="1" applyAlignment="1">
      <alignment horizontal="left" vertical="center" wrapText="1" indent="3"/>
    </xf>
    <xf numFmtId="0" fontId="17" fillId="6" borderId="5" xfId="0" applyFont="1" applyFill="1" applyBorder="1" applyAlignment="1">
      <alignment horizontal="left" vertical="center" indent="3"/>
    </xf>
    <xf numFmtId="0" fontId="28" fillId="7" borderId="3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166" fontId="10" fillId="9" borderId="3" xfId="0" applyNumberFormat="1" applyFont="1" applyFill="1" applyBorder="1" applyAlignment="1">
      <alignment horizontal="right" vertical="center" wrapText="1"/>
    </xf>
    <xf numFmtId="0" fontId="30" fillId="6" borderId="5" xfId="0" applyFont="1" applyFill="1" applyBorder="1" applyAlignment="1">
      <alignment horizontal="left" vertical="center" indent="1"/>
    </xf>
    <xf numFmtId="0" fontId="32" fillId="6" borderId="5" xfId="0" applyFont="1" applyFill="1" applyBorder="1" applyAlignment="1">
      <alignment horizontal="left" vertical="center"/>
    </xf>
    <xf numFmtId="0" fontId="30" fillId="8" borderId="7" xfId="0" applyFont="1" applyFill="1" applyBorder="1" applyAlignment="1">
      <alignment horizontal="left" vertical="center" wrapText="1" indent="1"/>
    </xf>
    <xf numFmtId="0" fontId="34" fillId="8" borderId="6" xfId="0" applyFont="1" applyFill="1" applyBorder="1" applyAlignment="1">
      <alignment horizontal="left" vertical="center" wrapText="1" indent="1"/>
    </xf>
    <xf numFmtId="0" fontId="17" fillId="8" borderId="8" xfId="0" applyFont="1" applyFill="1" applyBorder="1" applyAlignment="1">
      <alignment horizontal="left" vertical="center" wrapText="1" indent="3"/>
    </xf>
    <xf numFmtId="49" fontId="29" fillId="7" borderId="0" xfId="0" applyNumberFormat="1" applyFont="1" applyFill="1" applyAlignment="1">
      <alignment horizontal="center" vertical="center" wrapText="1"/>
    </xf>
    <xf numFmtId="166" fontId="10" fillId="9" borderId="3" xfId="0" applyNumberFormat="1" applyFont="1" applyFill="1" applyBorder="1" applyAlignment="1">
      <alignment horizontal="right" vertical="center"/>
    </xf>
    <xf numFmtId="164" fontId="35" fillId="9" borderId="3" xfId="0" applyNumberFormat="1" applyFont="1" applyFill="1" applyBorder="1" applyAlignment="1">
      <alignment horizontal="right" vertical="center"/>
    </xf>
    <xf numFmtId="166" fontId="36" fillId="9" borderId="3" xfId="0" applyNumberFormat="1" applyFont="1" applyFill="1" applyBorder="1" applyAlignment="1">
      <alignment horizontal="right" vertical="center"/>
    </xf>
    <xf numFmtId="166" fontId="33" fillId="9" borderId="3" xfId="0" applyNumberFormat="1" applyFont="1" applyFill="1" applyBorder="1" applyAlignment="1">
      <alignment horizontal="right" vertical="center"/>
    </xf>
    <xf numFmtId="0" fontId="31" fillId="8" borderId="8" xfId="0" applyFont="1" applyFill="1" applyBorder="1" applyAlignment="1">
      <alignment horizontal="left" vertical="center" wrapText="1"/>
    </xf>
    <xf numFmtId="14" fontId="28" fillId="7" borderId="4" xfId="0" applyNumberFormat="1" applyFont="1" applyFill="1" applyBorder="1" applyAlignment="1">
      <alignment horizontal="left" vertical="center" wrapText="1"/>
    </xf>
    <xf numFmtId="14" fontId="28" fillId="7" borderId="4" xfId="0" applyNumberFormat="1" applyFont="1" applyFill="1" applyBorder="1" applyAlignment="1">
      <alignment horizontal="center" vertical="center" wrapText="1"/>
    </xf>
    <xf numFmtId="14" fontId="37" fillId="7" borderId="4" xfId="0" applyNumberFormat="1" applyFont="1" applyFill="1" applyBorder="1" applyAlignment="1">
      <alignment horizontal="center" vertical="center" wrapText="1"/>
    </xf>
    <xf numFmtId="14" fontId="37" fillId="7" borderId="4" xfId="0" applyNumberFormat="1" applyFont="1" applyFill="1" applyBorder="1" applyAlignment="1">
      <alignment horizontal="left" vertical="center" wrapText="1"/>
    </xf>
    <xf numFmtId="164" fontId="33" fillId="9" borderId="3" xfId="1" applyNumberFormat="1" applyFont="1" applyFill="1" applyBorder="1" applyAlignment="1">
      <alignment horizontal="right" vertical="center" wrapText="1"/>
    </xf>
    <xf numFmtId="167" fontId="38" fillId="9" borderId="3" xfId="0" applyNumberFormat="1" applyFont="1" applyFill="1" applyBorder="1" applyAlignment="1">
      <alignment horizontal="right" vertical="center"/>
    </xf>
    <xf numFmtId="0" fontId="28" fillId="7" borderId="3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166" fontId="9" fillId="9" borderId="3" xfId="0" applyNumberFormat="1" applyFont="1" applyFill="1" applyBorder="1" applyAlignment="1">
      <alignment horizontal="center"/>
    </xf>
    <xf numFmtId="166" fontId="7" fillId="9" borderId="3" xfId="0" applyNumberFormat="1" applyFont="1" applyFill="1" applyBorder="1" applyAlignment="1">
      <alignment horizontal="center" vertical="center"/>
    </xf>
    <xf numFmtId="14" fontId="7" fillId="9" borderId="3" xfId="0" applyNumberFormat="1" applyFont="1" applyFill="1" applyBorder="1" applyAlignment="1">
      <alignment horizontal="center" vertical="center"/>
    </xf>
    <xf numFmtId="168" fontId="7" fillId="9" borderId="3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166" fontId="7" fillId="9" borderId="3" xfId="0" applyNumberFormat="1" applyFont="1" applyFill="1" applyBorder="1" applyAlignment="1">
      <alignment horizontal="right" vertical="center"/>
    </xf>
    <xf numFmtId="166" fontId="9" fillId="9" borderId="3" xfId="0" applyNumberFormat="1" applyFont="1" applyFill="1" applyBorder="1" applyAlignment="1">
      <alignment horizontal="right" vertical="center"/>
    </xf>
    <xf numFmtId="167" fontId="39" fillId="9" borderId="3" xfId="0" applyNumberFormat="1" applyFont="1" applyFill="1" applyBorder="1" applyAlignment="1">
      <alignment horizontal="right" vertical="center"/>
    </xf>
    <xf numFmtId="167" fontId="39" fillId="9" borderId="3" xfId="0" applyNumberFormat="1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 wrapText="1"/>
    </xf>
    <xf numFmtId="164" fontId="10" fillId="9" borderId="3" xfId="0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horizontal="left" vertical="center" wrapText="1" indent="2"/>
    </xf>
    <xf numFmtId="0" fontId="32" fillId="6" borderId="5" xfId="0" applyFont="1" applyFill="1" applyBorder="1" applyAlignment="1">
      <alignment horizontal="left" vertical="center" wrapText="1"/>
    </xf>
    <xf numFmtId="164" fontId="33" fillId="9" borderId="3" xfId="0" applyNumberFormat="1" applyFont="1" applyFill="1" applyBorder="1" applyAlignment="1">
      <alignment horizontal="right" vertical="center"/>
    </xf>
    <xf numFmtId="0" fontId="40" fillId="6" borderId="3" xfId="0" applyFont="1" applyFill="1" applyBorder="1" applyAlignment="1">
      <alignment horizontal="left" vertical="center" indent="2"/>
    </xf>
    <xf numFmtId="164" fontId="1" fillId="5" borderId="3" xfId="1" applyNumberFormat="1" applyFont="1" applyFill="1" applyBorder="1" applyAlignment="1">
      <alignment horizontal="right" vertical="center"/>
    </xf>
    <xf numFmtId="0" fontId="41" fillId="6" borderId="3" xfId="0" applyFont="1" applyFill="1" applyBorder="1" applyAlignment="1">
      <alignment horizontal="left" vertical="center" indent="4"/>
    </xf>
    <xf numFmtId="166" fontId="41" fillId="5" borderId="3" xfId="4" applyNumberFormat="1" applyFont="1" applyFill="1" applyBorder="1" applyAlignment="1">
      <alignment horizontal="right" vertical="center"/>
    </xf>
    <xf numFmtId="0" fontId="41" fillId="6" borderId="3" xfId="0" applyFont="1" applyFill="1" applyBorder="1" applyAlignment="1">
      <alignment horizontal="left" vertical="center" indent="8"/>
    </xf>
    <xf numFmtId="166" fontId="41" fillId="5" borderId="3" xfId="4" applyNumberFormat="1" applyFont="1" applyFill="1" applyBorder="1" applyAlignment="1">
      <alignment horizontal="left" vertical="center" indent="4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6" fontId="23" fillId="9" borderId="3" xfId="2" applyNumberFormat="1" applyFont="1" applyFill="1" applyBorder="1" applyAlignment="1">
      <alignment horizontal="right" vertical="center"/>
    </xf>
    <xf numFmtId="0" fontId="43" fillId="0" borderId="0" xfId="0" applyFont="1"/>
    <xf numFmtId="0" fontId="44" fillId="6" borderId="5" xfId="0" applyFont="1" applyFill="1" applyBorder="1" applyAlignment="1">
      <alignment horizontal="left" vertical="center" wrapText="1" indent="1"/>
    </xf>
    <xf numFmtId="166" fontId="44" fillId="9" borderId="3" xfId="2" applyNumberFormat="1" applyFont="1" applyFill="1" applyBorder="1" applyAlignment="1">
      <alignment horizontal="right" vertical="center"/>
    </xf>
    <xf numFmtId="0" fontId="45" fillId="0" borderId="0" xfId="0" applyFont="1"/>
    <xf numFmtId="0" fontId="46" fillId="0" borderId="0" xfId="0" applyFont="1"/>
    <xf numFmtId="166" fontId="5" fillId="0" borderId="0" xfId="0" applyNumberFormat="1" applyFont="1" applyAlignment="1">
      <alignment horizontal="center" vertical="center"/>
    </xf>
    <xf numFmtId="166" fontId="9" fillId="9" borderId="3" xfId="0" applyNumberFormat="1" applyFont="1" applyFill="1" applyBorder="1" applyAlignment="1">
      <alignment horizontal="right" vertical="center" wrapText="1"/>
    </xf>
    <xf numFmtId="0" fontId="47" fillId="8" borderId="3" xfId="0" applyFont="1" applyFill="1" applyBorder="1" applyAlignment="1">
      <alignment horizontal="left" vertical="center" wrapText="1"/>
    </xf>
    <xf numFmtId="166" fontId="9" fillId="9" borderId="3" xfId="0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left" vertical="center" wrapText="1" indent="3"/>
    </xf>
    <xf numFmtId="166" fontId="47" fillId="9" borderId="3" xfId="0" applyNumberFormat="1" applyFont="1" applyFill="1" applyBorder="1" applyAlignment="1">
      <alignment horizontal="center" vertical="center"/>
    </xf>
    <xf numFmtId="17" fontId="19" fillId="4" borderId="3" xfId="0" applyNumberFormat="1" applyFont="1" applyFill="1" applyBorder="1" applyAlignment="1">
      <alignment horizontal="center"/>
    </xf>
    <xf numFmtId="14" fontId="49" fillId="12" borderId="0" xfId="0" applyNumberFormat="1" applyFont="1" applyFill="1" applyAlignment="1">
      <alignment horizontal="center"/>
    </xf>
    <xf numFmtId="14" fontId="49" fillId="12" borderId="0" xfId="0" applyNumberFormat="1" applyFont="1" applyFill="1" applyAlignment="1">
      <alignment horizontal="center" wrapText="1"/>
    </xf>
    <xf numFmtId="167" fontId="7" fillId="9" borderId="3" xfId="0" applyNumberFormat="1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left" vertical="center" wrapText="1"/>
    </xf>
    <xf numFmtId="49" fontId="29" fillId="7" borderId="3" xfId="0" applyNumberFormat="1" applyFont="1" applyFill="1" applyBorder="1" applyAlignment="1">
      <alignment horizontal="center" vertical="center" wrapText="1"/>
    </xf>
    <xf numFmtId="17" fontId="19" fillId="4" borderId="5" xfId="0" applyNumberFormat="1" applyFont="1" applyFill="1" applyBorder="1" applyAlignment="1">
      <alignment horizontal="center"/>
    </xf>
    <xf numFmtId="0" fontId="49" fillId="1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8" fillId="6" borderId="3" xfId="0" applyFont="1" applyFill="1" applyBorder="1" applyAlignment="1">
      <alignment horizontal="left" vertical="center"/>
    </xf>
    <xf numFmtId="167" fontId="10" fillId="6" borderId="3" xfId="0" applyNumberFormat="1" applyFont="1" applyFill="1" applyBorder="1" applyAlignment="1">
      <alignment horizontal="left" vertical="center"/>
    </xf>
    <xf numFmtId="0" fontId="21" fillId="6" borderId="5" xfId="0" applyFont="1" applyFill="1" applyBorder="1" applyAlignment="1">
      <alignment horizontal="left" vertical="center" wrapText="1" indent="4"/>
    </xf>
    <xf numFmtId="166" fontId="39" fillId="9" borderId="3" xfId="2" applyNumberFormat="1" applyFont="1" applyFill="1" applyBorder="1" applyAlignment="1">
      <alignment horizontal="right" vertical="center"/>
    </xf>
    <xf numFmtId="0" fontId="50" fillId="0" borderId="0" xfId="0" applyFont="1"/>
    <xf numFmtId="0" fontId="14" fillId="0" borderId="0" xfId="0" applyFont="1" applyAlignment="1">
      <alignment horizontal="center"/>
    </xf>
    <xf numFmtId="0" fontId="51" fillId="0" borderId="0" xfId="0" applyFont="1"/>
    <xf numFmtId="0" fontId="14" fillId="0" borderId="0" xfId="0" applyFont="1"/>
    <xf numFmtId="0" fontId="42" fillId="0" borderId="0" xfId="0" applyFont="1"/>
    <xf numFmtId="0" fontId="14" fillId="0" borderId="0" xfId="0" applyFont="1" applyAlignment="1">
      <alignment horizontal="left"/>
    </xf>
    <xf numFmtId="166" fontId="39" fillId="9" borderId="3" xfId="0" applyNumberFormat="1" applyFont="1" applyFill="1" applyBorder="1" applyAlignment="1">
      <alignment horizontal="right" vertical="center"/>
    </xf>
    <xf numFmtId="0" fontId="27" fillId="7" borderId="5" xfId="0" applyFont="1" applyFill="1" applyBorder="1"/>
    <xf numFmtId="0" fontId="27" fillId="7" borderId="6" xfId="0" applyFont="1" applyFill="1" applyBorder="1"/>
    <xf numFmtId="0" fontId="27" fillId="7" borderId="9" xfId="0" applyFont="1" applyFill="1" applyBorder="1"/>
    <xf numFmtId="164" fontId="0" fillId="0" borderId="0" xfId="1" applyNumberFormat="1" applyFont="1"/>
    <xf numFmtId="0" fontId="52" fillId="8" borderId="6" xfId="0" applyFont="1" applyFill="1" applyBorder="1" applyAlignment="1">
      <alignment horizontal="left" vertical="center" wrapText="1" indent="1"/>
    </xf>
    <xf numFmtId="166" fontId="53" fillId="9" borderId="3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/>
    </xf>
    <xf numFmtId="43" fontId="6" fillId="0" borderId="0" xfId="2" applyFont="1" applyAlignment="1">
      <alignment horizontal="left" vertical="center"/>
    </xf>
    <xf numFmtId="169" fontId="6" fillId="0" borderId="0" xfId="2" applyNumberFormat="1" applyFont="1" applyAlignment="1">
      <alignment horizontal="left" vertical="center"/>
    </xf>
    <xf numFmtId="0" fontId="48" fillId="6" borderId="3" xfId="0" applyFont="1" applyFill="1" applyBorder="1" applyAlignment="1">
      <alignment horizontal="left" vertical="center" indent="1"/>
    </xf>
    <xf numFmtId="1" fontId="11" fillId="5" borderId="3" xfId="2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1" fontId="48" fillId="9" borderId="3" xfId="4" applyNumberFormat="1" applyFont="1" applyFill="1" applyBorder="1" applyAlignment="1">
      <alignment horizontal="center" vertical="center"/>
    </xf>
    <xf numFmtId="0" fontId="27" fillId="7" borderId="10" xfId="0" applyFont="1" applyFill="1" applyBorder="1"/>
    <xf numFmtId="0" fontId="27" fillId="7" borderId="7" xfId="0" applyFont="1" applyFill="1" applyBorder="1"/>
    <xf numFmtId="0" fontId="27" fillId="12" borderId="10" xfId="0" applyFont="1" applyFill="1" applyBorder="1"/>
    <xf numFmtId="0" fontId="27" fillId="12" borderId="7" xfId="0" applyFont="1" applyFill="1" applyBorder="1"/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Normal" xfId="0" builtinId="0"/>
    <cellStyle name="Porcentagem" xfId="1" builtinId="5"/>
    <cellStyle name="Separador de milhares 2" xfId="4"/>
    <cellStyle name="Vírgula" xfId="2" builtinId="3"/>
    <cellStyle name="Vírgula 2" xfId="3"/>
  </cellStyles>
  <dxfs count="0"/>
  <tableStyles count="0" defaultTableStyle="TableStyleMedium2" defaultPivotStyle="PivotStyleLight16"/>
  <colors>
    <mruColors>
      <color rgb="FF00FF00"/>
      <color rgb="FF193B65"/>
      <color rgb="FF30374E"/>
      <color rgb="FF292F43"/>
      <color rgb="FF373F5B"/>
      <color rgb="FF4A557C"/>
      <color rgb="FF1F497D"/>
      <color rgb="FF303B90"/>
      <color rgb="FF1B2BA5"/>
      <color rgb="FF0C2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Evolução do Fluxo de Caixa (R$ milhões)</a:t>
            </a:r>
          </a:p>
        </c:rich>
      </c:tx>
      <c:layout>
        <c:manualLayout>
          <c:xMode val="edge"/>
          <c:yMode val="edge"/>
          <c:x val="0.34698092470754877"/>
          <c:y val="1.22190790224448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983922393134621E-2"/>
          <c:y val="0.12524706047049394"/>
          <c:w val="0.97203215521373076"/>
          <c:h val="0.67112989108773669"/>
        </c:manualLayout>
      </c:layout>
      <c:barChart>
        <c:barDir val="col"/>
        <c:grouping val="stacked"/>
        <c:varyColors val="0"/>
        <c:ser>
          <c:idx val="0"/>
          <c:order val="0"/>
          <c:spPr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31AE-49D4-A38B-0CD2510277C5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AE-49D4-A38B-0CD2510277C5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AE-49D4-A38B-0CD2510277C5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AE-49D4-A38B-0CD2510277C5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AE-49D4-A38B-0CD2510277C5}"/>
              </c:ext>
            </c:extLst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1AE-49D4-A38B-0CD2510277C5}"/>
              </c:ext>
            </c:extLst>
          </c:dPt>
          <c:dPt>
            <c:idx val="6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1AE-49D4-A38B-0CD2510277C5}"/>
              </c:ext>
            </c:extLst>
          </c:dPt>
          <c:dPt>
            <c:idx val="7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F-31AE-49D4-A38B-0CD2510277C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AE-49D4-A38B-0CD2510277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AE-49D4-A38B-0CD2510277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AE-49D4-A38B-0CD2510277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AE-49D4-A38B-0CD2510277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AE-49D4-A38B-0CD2510277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AE-49D4-A38B-0CD2510277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Grafico_FDC!$B$2:$I$2</c:f>
              <c:numCache>
                <c:formatCode>General</c:formatCode>
                <c:ptCount val="8"/>
                <c:pt idx="0">
                  <c:v>2.7</c:v>
                </c:pt>
                <c:pt idx="1">
                  <c:v>2.7</c:v>
                </c:pt>
                <c:pt idx="2">
                  <c:v>131.83799999999999</c:v>
                </c:pt>
                <c:pt idx="3">
                  <c:v>107.833</c:v>
                </c:pt>
                <c:pt idx="4">
                  <c:v>107.833</c:v>
                </c:pt>
                <c:pt idx="5">
                  <c:v>685.53300000000002</c:v>
                </c:pt>
                <c:pt idx="6">
                  <c:v>650.53300000000002</c:v>
                </c:pt>
                <c:pt idx="7">
                  <c:v>650.53300000000002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E-49D4-A38B-0CD2510277C5}"/>
            </c:ext>
          </c:extLst>
        </c:ser>
        <c:ser>
          <c:idx val="1"/>
          <c:order val="1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layout>
                <c:manualLayout>
                  <c:x val="0"/>
                  <c:y val="-5.6200018965135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AE-49D4-A38B-0CD2510277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Grafico_FDC!$B$3:$I$3</c:f>
              <c:numCache>
                <c:formatCode>General</c:formatCode>
                <c:ptCount val="8"/>
                <c:pt idx="1">
                  <c:v>139.34800000000001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1AE-49D4-A38B-0CD2510277C5}"/>
            </c:ext>
          </c:extLst>
        </c:ser>
        <c:ser>
          <c:idx val="2"/>
          <c:order val="2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4-31AE-49D4-A38B-0CD2510277C5}"/>
              </c:ext>
            </c:extLst>
          </c:dPt>
          <c:dLbls>
            <c:dLbl>
              <c:idx val="2"/>
              <c:layout>
                <c:manualLayout>
                  <c:x val="1.2712656721031459E-3"/>
                  <c:y val="-4.4157157758320902E-2"/>
                </c:manualLayout>
              </c:layout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AE-49D4-A38B-0CD2510277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Grafico_FDC!$B$4:$I$4</c:f>
              <c:numCache>
                <c:formatCode>General</c:formatCode>
                <c:ptCount val="8"/>
                <c:pt idx="2">
                  <c:v>10.210000000000008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1AE-49D4-A38B-0CD2510277C5}"/>
            </c:ext>
          </c:extLst>
        </c:ser>
        <c:ser>
          <c:idx val="3"/>
          <c:order val="3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3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7-31AE-49D4-A38B-0CD2510277C5}"/>
              </c:ext>
            </c:extLst>
          </c:dPt>
          <c:dLbls>
            <c:dLbl>
              <c:idx val="3"/>
              <c:layout>
                <c:manualLayout>
                  <c:x val="0"/>
                  <c:y val="-4.0142870689382687E-2"/>
                </c:manualLayout>
              </c:layout>
              <c:tx>
                <c:rich>
                  <a:bodyPr/>
                  <a:lstStyle/>
                  <a:p>
                    <a:r>
                      <a:t>-35,0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AE-49D4-A38B-0CD2510277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Grafico_FDC!$B$5:$I$5</c:f>
              <c:numCache>
                <c:formatCode>General</c:formatCode>
                <c:ptCount val="8"/>
                <c:pt idx="3">
                  <c:v>24.004999999999999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1AE-49D4-A38B-0CD2510277C5}"/>
            </c:ext>
          </c:extLst>
        </c:ser>
        <c:ser>
          <c:idx val="4"/>
          <c:order val="4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1AE-49D4-A38B-0CD2510277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Grafico_FDC!$B$6:$I$6</c:f>
              <c:numCache>
                <c:formatCode>General</c:formatCode>
                <c:ptCount val="8"/>
                <c:pt idx="4">
                  <c:v>617.70000000000005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1AE-49D4-A38B-0CD2510277C5}"/>
            </c:ext>
          </c:extLst>
        </c:ser>
        <c:ser>
          <c:idx val="5"/>
          <c:order val="5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1AE-49D4-A38B-0CD2510277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Grafico_FDC!$B$7:$I$7</c:f>
              <c:numCache>
                <c:formatCode>General</c:formatCode>
                <c:ptCount val="8"/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1AE-49D4-A38B-0CD2510277C5}"/>
            </c:ext>
          </c:extLst>
        </c:ser>
        <c:ser>
          <c:idx val="6"/>
          <c:order val="6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6"/>
              <c:layout>
                <c:manualLayout>
                  <c:x val="9.3225072343574849E-17"/>
                  <c:y val="-3.6128583620444424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-35,0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1AE-49D4-A38B-0CD2510277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Grafico_FDC!$B$8:$I$8</c:f>
              <c:numCache>
                <c:formatCode>General</c:formatCode>
                <c:ptCount val="8"/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AE-49D4-A38B-0CD2510277C5}"/>
            </c:ext>
          </c:extLst>
        </c:ser>
        <c:ser>
          <c:idx val="7"/>
          <c:order val="7"/>
          <c:invertIfNegative val="0"/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Grafico_FDC!$B$9:$I$9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F-31AE-49D4-A38B-0CD251027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38320992"/>
        <c:axId val="438314464"/>
      </c:barChart>
      <c:catAx>
        <c:axId val="4383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4F81BD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8314464"/>
        <c:crosses val="autoZero"/>
        <c:auto val="1"/>
        <c:lblAlgn val="ctr"/>
        <c:lblOffset val="100"/>
        <c:noMultiLvlLbl val="0"/>
      </c:catAx>
      <c:valAx>
        <c:axId val="438314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383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Evolution of Cash Flow (R$ million)</a:t>
            </a:r>
          </a:p>
        </c:rich>
      </c:tx>
      <c:layout>
        <c:manualLayout>
          <c:xMode val="edge"/>
          <c:yMode val="edge"/>
          <c:x val="0.38511886301019405"/>
          <c:y val="1.52740289614827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983922393134621E-2"/>
          <c:y val="0.12524706047049394"/>
          <c:w val="0.97203215521373076"/>
          <c:h val="0.67112989108773669"/>
        </c:manualLayout>
      </c:layout>
      <c:barChart>
        <c:barDir val="col"/>
        <c:grouping val="stacked"/>
        <c:varyColors val="0"/>
        <c:ser>
          <c:idx val="0"/>
          <c:order val="0"/>
          <c:spPr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79DD-48D0-B501-7C634B30C745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9DD-48D0-B501-7C634B30C745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DD-48D0-B501-7C634B30C745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9DD-48D0-B501-7C634B30C745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9DD-48D0-B501-7C634B30C745}"/>
              </c:ext>
            </c:extLst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9DD-48D0-B501-7C634B30C745}"/>
              </c:ext>
            </c:extLst>
          </c:dPt>
          <c:dPt>
            <c:idx val="6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9DD-48D0-B501-7C634B30C745}"/>
              </c:ext>
            </c:extLst>
          </c:dPt>
          <c:dPt>
            <c:idx val="7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F-79DD-48D0-B501-7C634B30C74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DD-48D0-B501-7C634B30C74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DD-48D0-B501-7C634B30C74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DD-48D0-B501-7C634B30C74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DD-48D0-B501-7C634B30C74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DD-48D0-B501-7C634B30C74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DD-48D0-B501-7C634B30C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Grafico_FDC!$B$2:$I$2</c:f>
              <c:numCache>
                <c:formatCode>General</c:formatCode>
                <c:ptCount val="8"/>
                <c:pt idx="0">
                  <c:v>2.7</c:v>
                </c:pt>
                <c:pt idx="1">
                  <c:v>2.7</c:v>
                </c:pt>
                <c:pt idx="2">
                  <c:v>131.83799999999999</c:v>
                </c:pt>
                <c:pt idx="3">
                  <c:v>107.833</c:v>
                </c:pt>
                <c:pt idx="4">
                  <c:v>107.833</c:v>
                </c:pt>
                <c:pt idx="5">
                  <c:v>685.53300000000002</c:v>
                </c:pt>
                <c:pt idx="6">
                  <c:v>650.53300000000002</c:v>
                </c:pt>
                <c:pt idx="7">
                  <c:v>650.53300000000002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9DD-48D0-B501-7C634B30C745}"/>
            </c:ext>
          </c:extLst>
        </c:ser>
        <c:ser>
          <c:idx val="1"/>
          <c:order val="1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layout>
                <c:manualLayout>
                  <c:x val="0"/>
                  <c:y val="-5.6200018965135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DD-48D0-B501-7C634B30C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Grafico_FDC!$B$3:$I$3</c:f>
              <c:numCache>
                <c:formatCode>General</c:formatCode>
                <c:ptCount val="8"/>
                <c:pt idx="1">
                  <c:v>139.34800000000001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9DD-48D0-B501-7C634B30C745}"/>
            </c:ext>
          </c:extLst>
        </c:ser>
        <c:ser>
          <c:idx val="2"/>
          <c:order val="2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4-79DD-48D0-B501-7C634B30C745}"/>
              </c:ext>
            </c:extLst>
          </c:dPt>
          <c:dLbls>
            <c:dLbl>
              <c:idx val="2"/>
              <c:layout>
                <c:manualLayout>
                  <c:x val="1.2712656721031459E-3"/>
                  <c:y val="-4.4157157758320902E-2"/>
                </c:manualLayout>
              </c:layout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DD-48D0-B501-7C634B30C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Grafico_FDC!$B$4:$I$4</c:f>
              <c:numCache>
                <c:formatCode>General</c:formatCode>
                <c:ptCount val="8"/>
                <c:pt idx="2">
                  <c:v>10.210000000000008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9DD-48D0-B501-7C634B30C745}"/>
            </c:ext>
          </c:extLst>
        </c:ser>
        <c:ser>
          <c:idx val="3"/>
          <c:order val="3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3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7-79DD-48D0-B501-7C634B30C745}"/>
              </c:ext>
            </c:extLst>
          </c:dPt>
          <c:dLbls>
            <c:dLbl>
              <c:idx val="3"/>
              <c:layout>
                <c:manualLayout>
                  <c:x val="0"/>
                  <c:y val="-4.0142870689382687E-2"/>
                </c:manualLayout>
              </c:layout>
              <c:tx>
                <c:rich>
                  <a:bodyPr/>
                  <a:lstStyle/>
                  <a:p>
                    <a:r>
                      <a:t>-35,0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DD-48D0-B501-7C634B30C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Grafico_FDC!$B$5:$I$5</c:f>
              <c:numCache>
                <c:formatCode>General</c:formatCode>
                <c:ptCount val="8"/>
                <c:pt idx="3">
                  <c:v>24.004999999999999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9DD-48D0-B501-7C634B30C745}"/>
            </c:ext>
          </c:extLst>
        </c:ser>
        <c:ser>
          <c:idx val="4"/>
          <c:order val="4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DD-48D0-B501-7C634B30C7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Grafico_FDC!$B$6:$I$6</c:f>
              <c:numCache>
                <c:formatCode>General</c:formatCode>
                <c:ptCount val="8"/>
                <c:pt idx="4">
                  <c:v>617.70000000000005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9DD-48D0-B501-7C634B30C745}"/>
            </c:ext>
          </c:extLst>
        </c:ser>
        <c:ser>
          <c:idx val="5"/>
          <c:order val="5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9DD-48D0-B501-7C634B30C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Grafico_FDC!$B$7:$I$7</c:f>
              <c:numCache>
                <c:formatCode>General</c:formatCode>
                <c:ptCount val="8"/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9DD-48D0-B501-7C634B30C745}"/>
            </c:ext>
          </c:extLst>
        </c:ser>
        <c:ser>
          <c:idx val="6"/>
          <c:order val="6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6"/>
              <c:layout>
                <c:manualLayout>
                  <c:x val="9.3225072343574849E-17"/>
                  <c:y val="-3.6128583620444424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-35,0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DD-48D0-B501-7C634B30C7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Grafico_FDC!$B$8:$I$8</c:f>
              <c:numCache>
                <c:formatCode>General</c:formatCode>
                <c:ptCount val="8"/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9DD-48D0-B501-7C634B30C745}"/>
            </c:ext>
          </c:extLst>
        </c:ser>
        <c:ser>
          <c:idx val="7"/>
          <c:order val="7"/>
          <c:invertIfNegative val="0"/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Grafico_FDC!$B$9:$I$9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F-79DD-48D0-B501-7C634B30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38318272"/>
        <c:axId val="438322624"/>
      </c:barChart>
      <c:catAx>
        <c:axId val="4383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4F81BD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8322624"/>
        <c:crosses val="autoZero"/>
        <c:auto val="1"/>
        <c:lblAlgn val="ctr"/>
        <c:lblOffset val="100"/>
        <c:noMultiLvlLbl val="0"/>
      </c:catAx>
      <c:valAx>
        <c:axId val="43832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3831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380994</xdr:colOff>
      <xdr:row>1</xdr:row>
      <xdr:rowOff>4243</xdr:rowOff>
    </xdr:from>
    <xdr:to>
      <xdr:col>22</xdr:col>
      <xdr:colOff>35712</xdr:colOff>
      <xdr:row>3</xdr:row>
      <xdr:rowOff>80130</xdr:rowOff>
    </xdr:to>
    <xdr:sp macro="" textlink="">
      <xdr:nvSpPr>
        <xdr:cNvPr id="5" name="Espaço Reservado para Texto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380994" y="194743"/>
          <a:ext cx="13013531" cy="456887"/>
        </a:xfrm>
        <a:prstGeom prst="rect">
          <a:avLst/>
        </a:prstGeom>
        <a:solidFill>
          <a:srgbClr val="4A557C"/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indent="-342900" algn="ctr" eaLnBrk="0" hangingPunct="0">
            <a:spcBef>
              <a:spcPct val="20000"/>
            </a:spcBef>
            <a:buFont typeface="Arial" charset="0"/>
            <a:buNone/>
            <a:defRPr/>
          </a:pPr>
          <a:r>
            <a:rPr lang="pt-BR" sz="1800" b="1" cap="none" spc="0">
              <a:ln>
                <a:noFill/>
              </a:ln>
              <a:solidFill>
                <a:schemeClr val="bg1"/>
              </a:solidFill>
              <a:effectLst/>
            </a:rPr>
            <a:t>Informações</a:t>
          </a:r>
          <a:r>
            <a:rPr lang="pt-BR" sz="18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Financeiras e Operacionais</a:t>
          </a:r>
          <a:endParaRPr lang="pt-BR" sz="1800" b="1" cap="none" spc="0">
            <a:ln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352420</xdr:colOff>
      <xdr:row>9</xdr:row>
      <xdr:rowOff>38100</xdr:rowOff>
    </xdr:from>
    <xdr:to>
      <xdr:col>6</xdr:col>
      <xdr:colOff>173826</xdr:colOff>
      <xdr:row>18</xdr:row>
      <xdr:rowOff>85725</xdr:rowOff>
    </xdr:to>
    <xdr:grpSp>
      <xdr:nvGrpSpPr>
        <xdr:cNvPr id="744673" name="Grupo 51">
          <a:extLst>
            <a:ext uri="{FF2B5EF4-FFF2-40B4-BE49-F238E27FC236}">
              <a16:creationId xmlns:a16="http://schemas.microsoft.com/office/drawing/2014/main" id="{00000000-0008-0000-0000-0000E15C0B00}"/>
            </a:ext>
          </a:extLst>
        </xdr:cNvPr>
        <xdr:cNvGrpSpPr>
          <a:grpSpLocks/>
        </xdr:cNvGrpSpPr>
      </xdr:nvGrpSpPr>
      <xdr:grpSpPr bwMode="auto">
        <a:xfrm>
          <a:off x="352420" y="1657350"/>
          <a:ext cx="3504406" cy="1476375"/>
          <a:chOff x="119062" y="1678779"/>
          <a:chExt cx="3457832" cy="1546112"/>
        </a:xfrm>
      </xdr:grpSpPr>
      <xdr:pic>
        <xdr:nvPicPr>
          <xdr:cNvPr id="744674" name="Picture 9">
            <a:extLst>
              <a:ext uri="{FF2B5EF4-FFF2-40B4-BE49-F238E27FC236}">
                <a16:creationId xmlns:a16="http://schemas.microsoft.com/office/drawing/2014/main" id="{00000000-0008-0000-0000-0000E25C0B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3287" y="1697491"/>
            <a:ext cx="3413607" cy="1527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1" name="Retângulo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119062" y="1678779"/>
            <a:ext cx="170523" cy="14678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>
    <xdr:from>
      <xdr:col>6</xdr:col>
      <xdr:colOff>309558</xdr:colOff>
      <xdr:row>6</xdr:row>
      <xdr:rowOff>35770</xdr:rowOff>
    </xdr:from>
    <xdr:to>
      <xdr:col>10</xdr:col>
      <xdr:colOff>321462</xdr:colOff>
      <xdr:row>8</xdr:row>
      <xdr:rowOff>134683</xdr:rowOff>
    </xdr:to>
    <xdr:sp macro="[0]!Destaques" textlink="">
      <xdr:nvSpPr>
        <xdr:cNvPr id="18" name="Retângulo de cantos arredondado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952871" y="1178770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Destaques</a:t>
          </a:r>
        </a:p>
      </xdr:txBody>
    </xdr:sp>
    <xdr:clientData/>
  </xdr:twoCellAnchor>
  <xdr:twoCellAnchor>
    <xdr:from>
      <xdr:col>6</xdr:col>
      <xdr:colOff>307177</xdr:colOff>
      <xdr:row>9</xdr:row>
      <xdr:rowOff>140543</xdr:rowOff>
    </xdr:from>
    <xdr:to>
      <xdr:col>10</xdr:col>
      <xdr:colOff>319081</xdr:colOff>
      <xdr:row>12</xdr:row>
      <xdr:rowOff>72769</xdr:rowOff>
    </xdr:to>
    <xdr:sp macro="[0]!DRE" textlink="">
      <xdr:nvSpPr>
        <xdr:cNvPr id="19" name="Retângulo de cantos arredondado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50490" y="1783606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DRE</a:t>
          </a:r>
        </a:p>
      </xdr:txBody>
    </xdr:sp>
    <xdr:clientData/>
  </xdr:twoCellAnchor>
  <xdr:twoCellAnchor>
    <xdr:from>
      <xdr:col>6</xdr:col>
      <xdr:colOff>292890</xdr:colOff>
      <xdr:row>13</xdr:row>
      <xdr:rowOff>78630</xdr:rowOff>
    </xdr:from>
    <xdr:to>
      <xdr:col>10</xdr:col>
      <xdr:colOff>304794</xdr:colOff>
      <xdr:row>16</xdr:row>
      <xdr:rowOff>10856</xdr:rowOff>
    </xdr:to>
    <xdr:sp macro="[0]!ATIVO" textlink="">
      <xdr:nvSpPr>
        <xdr:cNvPr id="20" name="Retângulo de cantos arredondado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936203" y="2388443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Ativo</a:t>
          </a:r>
        </a:p>
      </xdr:txBody>
    </xdr:sp>
    <xdr:clientData/>
  </xdr:twoCellAnchor>
  <xdr:twoCellAnchor>
    <xdr:from>
      <xdr:col>6</xdr:col>
      <xdr:colOff>314321</xdr:colOff>
      <xdr:row>17</xdr:row>
      <xdr:rowOff>16717</xdr:rowOff>
    </xdr:from>
    <xdr:to>
      <xdr:col>10</xdr:col>
      <xdr:colOff>326225</xdr:colOff>
      <xdr:row>19</xdr:row>
      <xdr:rowOff>115630</xdr:rowOff>
    </xdr:to>
    <xdr:sp macro="[0]!PASSIVO" textlink="">
      <xdr:nvSpPr>
        <xdr:cNvPr id="21" name="Retângulo de cantos arredondado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957634" y="2993280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Passivo</a:t>
          </a:r>
        </a:p>
      </xdr:txBody>
    </xdr:sp>
    <xdr:clientData/>
  </xdr:twoCellAnchor>
  <xdr:twoCellAnchor>
    <xdr:from>
      <xdr:col>10</xdr:col>
      <xdr:colOff>550065</xdr:colOff>
      <xdr:row>9</xdr:row>
      <xdr:rowOff>121494</xdr:rowOff>
    </xdr:from>
    <xdr:to>
      <xdr:col>14</xdr:col>
      <xdr:colOff>561969</xdr:colOff>
      <xdr:row>12</xdr:row>
      <xdr:rowOff>53720</xdr:rowOff>
    </xdr:to>
    <xdr:sp macro="[0]!BASE_DE_ALUNOS" textlink="">
      <xdr:nvSpPr>
        <xdr:cNvPr id="22" name="Retângulo de cantos arredondado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622253" y="1764557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Base</a:t>
          </a:r>
          <a:r>
            <a:rPr lang="pt-BR" sz="1800" b="1" baseline="0">
              <a:latin typeface="Arial" pitchFamily="34" charset="0"/>
              <a:cs typeface="Arial" pitchFamily="34" charset="0"/>
            </a:rPr>
            <a:t> de Alunos</a:t>
          </a:r>
          <a:endParaRPr lang="pt-BR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571495</xdr:colOff>
      <xdr:row>17</xdr:row>
      <xdr:rowOff>23861</xdr:rowOff>
    </xdr:from>
    <xdr:to>
      <xdr:col>14</xdr:col>
      <xdr:colOff>583399</xdr:colOff>
      <xdr:row>19</xdr:row>
      <xdr:rowOff>122774</xdr:rowOff>
    </xdr:to>
    <xdr:sp macro="[0]!TM" textlink="">
      <xdr:nvSpPr>
        <xdr:cNvPr id="23" name="Retângulo de cantos arredondado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643683" y="3000424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Ticket Médio</a:t>
          </a:r>
        </a:p>
      </xdr:txBody>
    </xdr:sp>
    <xdr:clientData/>
  </xdr:twoCellAnchor>
  <xdr:twoCellAnchor>
    <xdr:from>
      <xdr:col>10</xdr:col>
      <xdr:colOff>557208</xdr:colOff>
      <xdr:row>13</xdr:row>
      <xdr:rowOff>81011</xdr:rowOff>
    </xdr:from>
    <xdr:to>
      <xdr:col>14</xdr:col>
      <xdr:colOff>569112</xdr:colOff>
      <xdr:row>16</xdr:row>
      <xdr:rowOff>13237</xdr:rowOff>
    </xdr:to>
    <xdr:sp macro="[0]!EVASÃO" textlink="">
      <xdr:nvSpPr>
        <xdr:cNvPr id="28" name="Retângulo de cantos arredondado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629396" y="2390824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Evasão</a:t>
          </a:r>
        </a:p>
      </xdr:txBody>
    </xdr:sp>
    <xdr:clientData/>
  </xdr:twoCellAnchor>
  <xdr:twoCellAnchor>
    <xdr:from>
      <xdr:col>10</xdr:col>
      <xdr:colOff>545567</xdr:colOff>
      <xdr:row>6</xdr:row>
      <xdr:rowOff>31006</xdr:rowOff>
    </xdr:from>
    <xdr:to>
      <xdr:col>14</xdr:col>
      <xdr:colOff>557471</xdr:colOff>
      <xdr:row>8</xdr:row>
      <xdr:rowOff>129919</xdr:rowOff>
    </xdr:to>
    <xdr:sp macro="[0]!FDC" textlink="">
      <xdr:nvSpPr>
        <xdr:cNvPr id="29" name="Retângulo de cantos arredondado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683900" y="1174006"/>
          <a:ext cx="2467238" cy="416413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DFC</a:t>
          </a:r>
        </a:p>
      </xdr:txBody>
    </xdr:sp>
    <xdr:clientData/>
  </xdr:twoCellAnchor>
  <xdr:twoCellAnchor>
    <xdr:from>
      <xdr:col>15</xdr:col>
      <xdr:colOff>207165</xdr:colOff>
      <xdr:row>17</xdr:row>
      <xdr:rowOff>16716</xdr:rowOff>
    </xdr:from>
    <xdr:to>
      <xdr:col>19</xdr:col>
      <xdr:colOff>219069</xdr:colOff>
      <xdr:row>19</xdr:row>
      <xdr:rowOff>115629</xdr:rowOff>
    </xdr:to>
    <xdr:sp macro="[0]!Cronog_Div" textlink="">
      <xdr:nvSpPr>
        <xdr:cNvPr id="30" name="Retângulo de cantos arredondado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9315446" y="2993279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Cronograma da Dívida</a:t>
          </a:r>
          <a:endParaRPr lang="pt-BR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204783</xdr:colOff>
      <xdr:row>13</xdr:row>
      <xdr:rowOff>73866</xdr:rowOff>
    </xdr:from>
    <xdr:to>
      <xdr:col>19</xdr:col>
      <xdr:colOff>216687</xdr:colOff>
      <xdr:row>16</xdr:row>
      <xdr:rowOff>6092</xdr:rowOff>
    </xdr:to>
    <xdr:sp macro="[0]!ENDIVIDAMENTO" textlink="">
      <xdr:nvSpPr>
        <xdr:cNvPr id="31" name="Retângulo de cantos arredondado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313064" y="2383679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Endividamento</a:t>
          </a:r>
        </a:p>
      </xdr:txBody>
    </xdr:sp>
    <xdr:clientData/>
  </xdr:twoCellAnchor>
  <xdr:twoCellAnchor>
    <xdr:from>
      <xdr:col>15</xdr:col>
      <xdr:colOff>202402</xdr:colOff>
      <xdr:row>9</xdr:row>
      <xdr:rowOff>119111</xdr:rowOff>
    </xdr:from>
    <xdr:to>
      <xdr:col>19</xdr:col>
      <xdr:colOff>214306</xdr:colOff>
      <xdr:row>12</xdr:row>
      <xdr:rowOff>51337</xdr:rowOff>
    </xdr:to>
    <xdr:sp macro="[0]!DIVIDENDOS" textlink="">
      <xdr:nvSpPr>
        <xdr:cNvPr id="32" name="Retângulo de cantos arredondado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310683" y="1762174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Dividendos</a:t>
          </a:r>
        </a:p>
      </xdr:txBody>
    </xdr:sp>
    <xdr:clientData/>
  </xdr:twoCellAnchor>
  <xdr:twoCellAnchor>
    <xdr:from>
      <xdr:col>15</xdr:col>
      <xdr:colOff>200021</xdr:colOff>
      <xdr:row>6</xdr:row>
      <xdr:rowOff>21481</xdr:rowOff>
    </xdr:from>
    <xdr:to>
      <xdr:col>19</xdr:col>
      <xdr:colOff>211925</xdr:colOff>
      <xdr:row>8</xdr:row>
      <xdr:rowOff>120394</xdr:rowOff>
    </xdr:to>
    <xdr:sp macro="[0]!CAPEX" textlink="">
      <xdr:nvSpPr>
        <xdr:cNvPr id="33" name="Retângulo de cantos arredondado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308302" y="1164481"/>
          <a:ext cx="2440779" cy="432288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CAPEX</a:t>
          </a:r>
        </a:p>
      </xdr:txBody>
    </xdr:sp>
    <xdr:clientData/>
  </xdr:twoCellAnchor>
  <xdr:twoCellAnchor>
    <xdr:from>
      <xdr:col>6</xdr:col>
      <xdr:colOff>327549</xdr:colOff>
      <xdr:row>20</xdr:row>
      <xdr:rowOff>135779</xdr:rowOff>
    </xdr:from>
    <xdr:to>
      <xdr:col>10</xdr:col>
      <xdr:colOff>339453</xdr:colOff>
      <xdr:row>23</xdr:row>
      <xdr:rowOff>75942</xdr:rowOff>
    </xdr:to>
    <xdr:sp macro="[0]!N_Unidades" textlink="">
      <xdr:nvSpPr>
        <xdr:cNvPr id="24" name="Retângulo de cantos arredondados 2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010549" y="3501279"/>
          <a:ext cx="2467237" cy="416413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400" b="1">
              <a:latin typeface="Arial" pitchFamily="34" charset="0"/>
              <a:cs typeface="Arial" pitchFamily="34" charset="0"/>
            </a:rPr>
            <a:t>Unidades Ser Educacional </a:t>
          </a:r>
        </a:p>
      </xdr:txBody>
    </xdr:sp>
    <xdr:clientData/>
  </xdr:twoCellAnchor>
  <xdr:twoCellAnchor>
    <xdr:from>
      <xdr:col>10</xdr:col>
      <xdr:colOff>584723</xdr:colOff>
      <xdr:row>20</xdr:row>
      <xdr:rowOff>142923</xdr:rowOff>
    </xdr:from>
    <xdr:to>
      <xdr:col>14</xdr:col>
      <xdr:colOff>596627</xdr:colOff>
      <xdr:row>23</xdr:row>
      <xdr:rowOff>83086</xdr:rowOff>
    </xdr:to>
    <xdr:sp macro="[0]!Polos_EAD" textlink="">
      <xdr:nvSpPr>
        <xdr:cNvPr id="25" name="Retângulo de cantos arredondados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23056" y="3508423"/>
          <a:ext cx="2467238" cy="416413"/>
        </a:xfrm>
        <a:prstGeom prst="roundRect">
          <a:avLst/>
        </a:prstGeom>
        <a:solidFill>
          <a:srgbClr val="4A55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Polos EAD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841213</xdr:colOff>
      <xdr:row>3</xdr:row>
      <xdr:rowOff>34018</xdr:rowOff>
    </xdr:from>
    <xdr:to>
      <xdr:col>0</xdr:col>
      <xdr:colOff>2594153</xdr:colOff>
      <xdr:row>4</xdr:row>
      <xdr:rowOff>182256</xdr:rowOff>
    </xdr:to>
    <xdr:sp macro="[0]!Voltar_FIES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1213" y="843643"/>
          <a:ext cx="1752940" cy="322863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149196</xdr:colOff>
      <xdr:row>3</xdr:row>
      <xdr:rowOff>33337</xdr:rowOff>
    </xdr:from>
    <xdr:to>
      <xdr:col>8</xdr:col>
      <xdr:colOff>902464</xdr:colOff>
      <xdr:row>5</xdr:row>
      <xdr:rowOff>8424</xdr:rowOff>
    </xdr:to>
    <xdr:sp macro="[0]!Voltar_Evasão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172296" y="846137"/>
          <a:ext cx="1756568" cy="330687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722812</xdr:colOff>
      <xdr:row>2</xdr:row>
      <xdr:rowOff>248331</xdr:rowOff>
    </xdr:from>
    <xdr:to>
      <xdr:col>0</xdr:col>
      <xdr:colOff>2486637</xdr:colOff>
      <xdr:row>4</xdr:row>
      <xdr:rowOff>109118</xdr:rowOff>
    </xdr:to>
    <xdr:sp macro="[0]!Voltar_TM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22812" y="765402"/>
          <a:ext cx="1763825" cy="323430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1488245</xdr:colOff>
      <xdr:row>2</xdr:row>
      <xdr:rowOff>285445</xdr:rowOff>
    </xdr:from>
    <xdr:to>
      <xdr:col>0</xdr:col>
      <xdr:colOff>3232969</xdr:colOff>
      <xdr:row>4</xdr:row>
      <xdr:rowOff>110513</xdr:rowOff>
    </xdr:to>
    <xdr:sp macro="[0]!Voltar_CAPEX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488245" y="822753"/>
          <a:ext cx="1744724" cy="337952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452433</xdr:colOff>
      <xdr:row>2</xdr:row>
      <xdr:rowOff>309562</xdr:rowOff>
    </xdr:from>
    <xdr:to>
      <xdr:col>3</xdr:col>
      <xdr:colOff>881057</xdr:colOff>
      <xdr:row>4</xdr:row>
      <xdr:rowOff>134630</xdr:rowOff>
    </xdr:to>
    <xdr:sp macro="[0]!Voltar_div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393402" y="845343"/>
          <a:ext cx="184546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925335</xdr:colOff>
      <xdr:row>2</xdr:row>
      <xdr:rowOff>258535</xdr:rowOff>
    </xdr:from>
    <xdr:to>
      <xdr:col>0</xdr:col>
      <xdr:colOff>2675553</xdr:colOff>
      <xdr:row>4</xdr:row>
      <xdr:rowOff>107416</xdr:rowOff>
    </xdr:to>
    <xdr:sp macro="[0]!Voltar_Endiv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25335" y="789214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299346</xdr:colOff>
      <xdr:row>2</xdr:row>
      <xdr:rowOff>272143</xdr:rowOff>
    </xdr:from>
    <xdr:to>
      <xdr:col>4</xdr:col>
      <xdr:colOff>634422</xdr:colOff>
      <xdr:row>4</xdr:row>
      <xdr:rowOff>121024</xdr:rowOff>
    </xdr:to>
    <xdr:sp macro="[0]!Voltar_CRONOG_DIV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5742203" y="802822"/>
          <a:ext cx="1913505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272110</xdr:colOff>
      <xdr:row>3</xdr:row>
      <xdr:rowOff>54427</xdr:rowOff>
    </xdr:from>
    <xdr:to>
      <xdr:col>2</xdr:col>
      <xdr:colOff>675222</xdr:colOff>
      <xdr:row>4</xdr:row>
      <xdr:rowOff>189058</xdr:rowOff>
    </xdr:to>
    <xdr:sp macro="[0]!Voltar_CRONOG_DIV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01D99DD8-ED07-4E7D-B3E7-6959C69356B7}"/>
            </a:ext>
          </a:extLst>
        </xdr:cNvPr>
        <xdr:cNvSpPr/>
      </xdr:nvSpPr>
      <xdr:spPr>
        <a:xfrm>
          <a:off x="557860" y="802820"/>
          <a:ext cx="2675505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245205</xdr:colOff>
      <xdr:row>2</xdr:row>
      <xdr:rowOff>252131</xdr:rowOff>
    </xdr:from>
    <xdr:to>
      <xdr:col>1</xdr:col>
      <xdr:colOff>2161512</xdr:colOff>
      <xdr:row>4</xdr:row>
      <xdr:rowOff>134630</xdr:rowOff>
    </xdr:to>
    <xdr:sp macro="[0]!Voltar_CRONOG_DIV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25352" y="756396"/>
          <a:ext cx="1916307" cy="330734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750088</xdr:colOff>
      <xdr:row>3</xdr:row>
      <xdr:rowOff>0</xdr:rowOff>
    </xdr:from>
    <xdr:to>
      <xdr:col>0</xdr:col>
      <xdr:colOff>2500306</xdr:colOff>
      <xdr:row>4</xdr:row>
      <xdr:rowOff>134631</xdr:rowOff>
    </xdr:to>
    <xdr:sp macro="[0]!Voltar_Dest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088" y="821531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2419350</xdr:colOff>
      <xdr:row>9</xdr:row>
      <xdr:rowOff>85725</xdr:rowOff>
    </xdr:from>
    <xdr:to>
      <xdr:col>10</xdr:col>
      <xdr:colOff>57150</xdr:colOff>
      <xdr:row>31</xdr:row>
      <xdr:rowOff>57150</xdr:rowOff>
    </xdr:to>
    <xdr:graphicFrame macro="">
      <xdr:nvGraphicFramePr>
        <xdr:cNvPr id="1601" name="Gráfico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2419350</xdr:colOff>
      <xdr:row>9</xdr:row>
      <xdr:rowOff>85725</xdr:rowOff>
    </xdr:from>
    <xdr:to>
      <xdr:col>23</xdr:col>
      <xdr:colOff>57150</xdr:colOff>
      <xdr:row>31</xdr:row>
      <xdr:rowOff>57150</xdr:rowOff>
    </xdr:to>
    <xdr:graphicFrame macro="">
      <xdr:nvGraphicFramePr>
        <xdr:cNvPr id="1602" name="Gráfico 2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1592020</xdr:colOff>
      <xdr:row>3</xdr:row>
      <xdr:rowOff>13607</xdr:rowOff>
    </xdr:from>
    <xdr:to>
      <xdr:col>0</xdr:col>
      <xdr:colOff>3342238</xdr:colOff>
      <xdr:row>4</xdr:row>
      <xdr:rowOff>66596</xdr:rowOff>
    </xdr:to>
    <xdr:sp macro="[0]!Voltar_DRE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92020" y="843643"/>
          <a:ext cx="1750218" cy="325132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230248</xdr:colOff>
      <xdr:row>2</xdr:row>
      <xdr:rowOff>280648</xdr:rowOff>
    </xdr:from>
    <xdr:to>
      <xdr:col>0</xdr:col>
      <xdr:colOff>2369973</xdr:colOff>
      <xdr:row>4</xdr:row>
      <xdr:rowOff>131797</xdr:rowOff>
    </xdr:to>
    <xdr:sp macro="[0]!Voltar_Ativo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30248" y="824934"/>
          <a:ext cx="2139725" cy="341006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</xdr:row>
      <xdr:rowOff>266700</xdr:rowOff>
    </xdr:from>
    <xdr:to>
      <xdr:col>0</xdr:col>
      <xdr:colOff>2778918</xdr:colOff>
      <xdr:row>4</xdr:row>
      <xdr:rowOff>109231</xdr:rowOff>
    </xdr:to>
    <xdr:sp macro="[0]!Voltar_Passivo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28700" y="800100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190506</xdr:colOff>
      <xdr:row>2</xdr:row>
      <xdr:rowOff>272143</xdr:rowOff>
    </xdr:from>
    <xdr:to>
      <xdr:col>8</xdr:col>
      <xdr:colOff>961011</xdr:colOff>
      <xdr:row>4</xdr:row>
      <xdr:rowOff>121024</xdr:rowOff>
    </xdr:to>
    <xdr:sp macro="[0]!Voltar_FDC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9824363" y="802822"/>
          <a:ext cx="1750219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1156668</xdr:colOff>
      <xdr:row>2</xdr:row>
      <xdr:rowOff>272143</xdr:rowOff>
    </xdr:from>
    <xdr:to>
      <xdr:col>0</xdr:col>
      <xdr:colOff>2906886</xdr:colOff>
      <xdr:row>4</xdr:row>
      <xdr:rowOff>121024</xdr:rowOff>
    </xdr:to>
    <xdr:sp macro="[0]!Voltar_FDC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56668" y="802822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3</xdr:row>
      <xdr:rowOff>47625</xdr:rowOff>
    </xdr:from>
    <xdr:to>
      <xdr:col>2</xdr:col>
      <xdr:colOff>127625</xdr:colOff>
      <xdr:row>4</xdr:row>
      <xdr:rowOff>182256</xdr:rowOff>
    </xdr:to>
    <xdr:sp macro="[0]!Voltar_Base_Alunos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00125" y="873125"/>
          <a:ext cx="1334125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ldo\RELA&#199;&#213;ES%20COM%20INVESTIDORES\Apresenta&#231;&#227;o%20de%20Resultados%20-%20SER\2015\4T15\SER_ER_4T15_v.6%20-%20COM%20AVP%20-%20Com%20DFs%20enviadas%20por%20Francisco%20em%2016.03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Destaques"/>
      <sheetName val="Consolidado - 2015 (2)"/>
      <sheetName val="DRE - Consolidado - 1T15 e 2T15"/>
      <sheetName val="DRE - Consolidado_1T15 e 2T15"/>
      <sheetName val="DRE - Consolidado_1T15_2T15_V3"/>
      <sheetName val="SER_Unama_FIT_UnG_v.3"/>
      <sheetName val="Dividend Yield"/>
      <sheetName val="Captação"/>
      <sheetName val="Rematricula"/>
      <sheetName val="Base Alunos Total"/>
      <sheetName val="Evolucao Total Alunos_Graf"/>
      <sheetName val="Evolucao Total Alunos_Tabela "/>
      <sheetName val="Evolucao Total Alunos_Tabela"/>
      <sheetName val="Evolucao Total Alunos_Tabel (2)"/>
      <sheetName val="Evolucao Total Alunos_Tabel (4)"/>
      <sheetName val="Evol. Base Grad. - Gráfico"/>
      <sheetName val="Evolucao Total Alunos_C. Famil"/>
      <sheetName val="Captação - Sintético"/>
      <sheetName val="Tabela de Captação 2015.1"/>
      <sheetName val="Evolucao Total Alunos_Tabel (3)"/>
      <sheetName val="Evasão 3T15"/>
      <sheetName val="Evasão_V.1"/>
      <sheetName val="Evasão 2S15"/>
      <sheetName val="Vagas autorizadas"/>
      <sheetName val="Vagas autorizadas_v.1"/>
      <sheetName val="ENADE"/>
      <sheetName val="Receita Liquida"/>
      <sheetName val="Ticket Medio"/>
      <sheetName val="Custos Serviços"/>
      <sheetName val="Lucro Bruto"/>
      <sheetName val="Desp. Operacionais"/>
      <sheetName val="NORMALIZA - 2T15"/>
      <sheetName val="NORMALIZA - 3T15"/>
      <sheetName val="NORMALIZA - 4T15"/>
      <sheetName val="NORMALIZA - 12M15"/>
      <sheetName val="EBITDA"/>
      <sheetName val="Resultado Financeiro"/>
      <sheetName val="Lucro Líquido"/>
      <sheetName val="FIES_Educred_PRAVALER"/>
      <sheetName val="Financ. Estudantis"/>
      <sheetName val="Contas a Receber"/>
      <sheetName val="Contas a Receber (2)"/>
      <sheetName val="Aging Acordos a Receber"/>
      <sheetName val="Aging Mens. a Receber"/>
      <sheetName val="PCLD"/>
      <sheetName val="PDD"/>
      <sheetName val="CAPEX"/>
      <sheetName val="CAPEX (2)"/>
      <sheetName val="Endividamento"/>
      <sheetName val="Cronograma da Dívida"/>
      <sheetName val="crono_aquisição"/>
      <sheetName val="Geracao_Caixa"/>
      <sheetName val="Grafico_FDC"/>
      <sheetName val="Fluxo de Caixa"/>
      <sheetName val="Gráficos_Aprese"/>
      <sheetName val="DRE"/>
      <sheetName val="DRE Eng"/>
      <sheetName val="BP"/>
      <sheetName val="BP Eng"/>
      <sheetName val="F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B3">
            <v>295753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G2">
            <v>161065</v>
          </cell>
        </row>
      </sheetData>
      <sheetData sheetId="37"/>
      <sheetData sheetId="38"/>
      <sheetData sheetId="39"/>
      <sheetData sheetId="40"/>
      <sheetData sheetId="41">
        <row r="4">
          <cell r="A4" t="str">
            <v>Mensalidades de alunos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C3">
            <v>73248</v>
          </cell>
        </row>
      </sheetData>
      <sheetData sheetId="50">
        <row r="17">
          <cell r="B17">
            <v>44450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B2" t="str">
            <v>Ativo Total</v>
          </cell>
        </row>
      </sheetData>
      <sheetData sheetId="59"/>
      <sheetData sheetId="60">
        <row r="2">
          <cell r="B2" t="str">
            <v>Lucro Líquido Consolidado do Período Antes do I.R. e da Cont. Social</v>
          </cell>
          <cell r="C2">
            <v>172543</v>
          </cell>
        </row>
        <row r="3">
          <cell r="B3" t="str">
            <v>Outros Resultados Abrangentes</v>
          </cell>
          <cell r="C3">
            <v>0</v>
          </cell>
        </row>
        <row r="4">
          <cell r="B4" t="str">
            <v>Resultado Abrangente Consolidado do Período</v>
          </cell>
          <cell r="C4">
            <v>0</v>
          </cell>
        </row>
        <row r="5">
          <cell r="B5" t="str">
            <v>Atribuído a Sócios da Empresa Controladora</v>
          </cell>
          <cell r="C5">
            <v>0</v>
          </cell>
        </row>
        <row r="6">
          <cell r="B6" t="str">
            <v>Atribuído a Sócios Não Controladores</v>
          </cell>
          <cell r="C6">
            <v>0</v>
          </cell>
        </row>
        <row r="7">
          <cell r="B7" t="str">
            <v>Caixa Líquido Atividades Operacionais</v>
          </cell>
          <cell r="C7">
            <v>77060</v>
          </cell>
        </row>
        <row r="8">
          <cell r="B8" t="str">
            <v>Caixa Gerado nas Operações</v>
          </cell>
          <cell r="C8">
            <v>-24082</v>
          </cell>
        </row>
        <row r="9">
          <cell r="B9" t="str">
            <v>Lucro Líquido do Exercício</v>
          </cell>
          <cell r="C9">
            <v>0</v>
          </cell>
        </row>
        <row r="10">
          <cell r="B10" t="str">
            <v>Depreciações e Amortizações</v>
          </cell>
          <cell r="C10">
            <v>56100</v>
          </cell>
        </row>
        <row r="11">
          <cell r="B11" t="str">
            <v>Perda na Alienação do Imobilizado e Intangivel</v>
          </cell>
          <cell r="C11">
            <v>0</v>
          </cell>
        </row>
        <row r="12">
          <cell r="B12" t="str">
            <v>Provisão para Contingência</v>
          </cell>
          <cell r="C12">
            <v>0</v>
          </cell>
        </row>
        <row r="13">
          <cell r="B13" t="str">
            <v>Realização de Imposto de Renda Diferido</v>
          </cell>
          <cell r="C13">
            <v>0</v>
          </cell>
        </row>
        <row r="14">
          <cell r="B14" t="str">
            <v>Provisão para Créditos de Liquidação Duvidosa</v>
          </cell>
          <cell r="C14">
            <v>47659</v>
          </cell>
        </row>
        <row r="15">
          <cell r="B15" t="str">
            <v>Ajuste a valor presente do contas a receber</v>
          </cell>
          <cell r="C15">
            <v>12187</v>
          </cell>
        </row>
        <row r="16">
          <cell r="B16" t="str">
            <v>Provisão para Contingências</v>
          </cell>
          <cell r="C16">
            <v>986</v>
          </cell>
        </row>
        <row r="17">
          <cell r="B17" t="str">
            <v>Juros e Variação Cambial Líquida</v>
          </cell>
          <cell r="C17">
            <v>72222</v>
          </cell>
        </row>
        <row r="18">
          <cell r="B18" t="str">
            <v>Opção de Compra de Ações</v>
          </cell>
          <cell r="C18">
            <v>0</v>
          </cell>
        </row>
        <row r="19">
          <cell r="B19" t="str">
            <v>Participação de Não Controladores</v>
          </cell>
          <cell r="C19">
            <v>0</v>
          </cell>
        </row>
        <row r="20">
          <cell r="B20" t="str">
            <v>Ganho (Perdas) com Investimentos</v>
          </cell>
          <cell r="C20">
            <v>0</v>
          </cell>
        </row>
        <row r="21">
          <cell r="B21" t="str">
            <v>Ajuste de Inventário</v>
          </cell>
          <cell r="C21">
            <v>0</v>
          </cell>
        </row>
        <row r="22">
          <cell r="B22" t="str">
            <v>Variações nos Ativos e Passivos</v>
          </cell>
          <cell r="C22">
            <v>-213236</v>
          </cell>
        </row>
        <row r="23">
          <cell r="B23" t="str">
            <v>Contas a Receber de Clientes</v>
          </cell>
          <cell r="C23">
            <v>-228435</v>
          </cell>
        </row>
        <row r="24">
          <cell r="B24" t="str">
            <v>Estoques</v>
          </cell>
          <cell r="C24">
            <v>0</v>
          </cell>
        </row>
        <row r="25">
          <cell r="B25" t="str">
            <v>Impostos a Recuperar</v>
          </cell>
          <cell r="C25">
            <v>-4015</v>
          </cell>
        </row>
        <row r="26">
          <cell r="B26" t="str">
            <v>Adiantamentos</v>
          </cell>
          <cell r="C26">
            <v>3481</v>
          </cell>
        </row>
        <row r="27">
          <cell r="B27" t="str">
            <v>Outros ativos</v>
          </cell>
          <cell r="C27">
            <v>657</v>
          </cell>
        </row>
        <row r="28">
          <cell r="B28" t="str">
            <v>Adiantamentos para investimentos</v>
          </cell>
          <cell r="C28">
            <v>0</v>
          </cell>
        </row>
        <row r="29">
          <cell r="B29" t="str">
            <v>Fornecedores</v>
          </cell>
          <cell r="C29">
            <v>519</v>
          </cell>
        </row>
        <row r="30">
          <cell r="B30" t="str">
            <v>Salários, encargos e Contr. Social</v>
          </cell>
          <cell r="C30">
            <v>1453</v>
          </cell>
        </row>
        <row r="31">
          <cell r="B31" t="str">
            <v>Tributos a recolher</v>
          </cell>
          <cell r="C31">
            <v>2568</v>
          </cell>
        </row>
        <row r="32">
          <cell r="B32" t="str">
            <v>Imposto de Renda e Contribuição Social a Recolher</v>
          </cell>
          <cell r="C32">
            <v>5377</v>
          </cell>
        </row>
        <row r="33">
          <cell r="B33" t="str">
            <v>Outros passivos</v>
          </cell>
          <cell r="C33">
            <v>5159</v>
          </cell>
        </row>
        <row r="34">
          <cell r="B34" t="str">
            <v>Outros</v>
          </cell>
          <cell r="C34">
            <v>-71401</v>
          </cell>
        </row>
        <row r="35">
          <cell r="B35" t="str">
            <v>Juros pagos de empréstimos</v>
          </cell>
          <cell r="C35">
            <v>-62366</v>
          </cell>
        </row>
        <row r="36">
          <cell r="B36" t="str">
            <v>Imposto de Renda e Contribuição Social Pagos</v>
          </cell>
          <cell r="C36">
            <v>-9035</v>
          </cell>
        </row>
        <row r="37">
          <cell r="B37" t="str">
            <v>Caixa Líquido Atividades de Investimento</v>
          </cell>
          <cell r="C37">
            <v>-319839</v>
          </cell>
        </row>
        <row r="38">
          <cell r="B38" t="str">
            <v>Contas a pagar por aquisição de investimento</v>
          </cell>
          <cell r="C38">
            <v>0</v>
          </cell>
        </row>
        <row r="39">
          <cell r="B39" t="str">
            <v>Títulos e valores mobiliários</v>
          </cell>
          <cell r="C39">
            <v>-149717</v>
          </cell>
        </row>
        <row r="40">
          <cell r="B40" t="str">
            <v>Adições de Investimentos</v>
          </cell>
          <cell r="C40">
            <v>-18840</v>
          </cell>
        </row>
        <row r="41">
          <cell r="B41" t="str">
            <v>Distribuição de lucros das investidas</v>
          </cell>
          <cell r="C41">
            <v>0</v>
          </cell>
        </row>
        <row r="42">
          <cell r="B42" t="str">
            <v>Adições ao imobilizado</v>
          </cell>
          <cell r="C42">
            <v>-72042</v>
          </cell>
        </row>
        <row r="43">
          <cell r="B43" t="str">
            <v>Adições ao intangível</v>
          </cell>
          <cell r="C43">
            <v>-26971</v>
          </cell>
        </row>
        <row r="44">
          <cell r="B44" t="str">
            <v>Caixa líquido oriundo da combinação de negócios</v>
          </cell>
          <cell r="C44">
            <v>0</v>
          </cell>
        </row>
        <row r="45">
          <cell r="B45" t="str">
            <v>Outros</v>
          </cell>
          <cell r="C45">
            <v>0</v>
          </cell>
        </row>
        <row r="46">
          <cell r="B46" t="str">
            <v>Aquisição de Controladas</v>
          </cell>
          <cell r="C46">
            <v>-52269</v>
          </cell>
        </row>
        <row r="47">
          <cell r="B47" t="str">
            <v>Caixa Líquido Atividades de Financiamento</v>
          </cell>
          <cell r="C47">
            <v>239530</v>
          </cell>
        </row>
        <row r="48">
          <cell r="B48" t="str">
            <v>Captação de Debêntures</v>
          </cell>
          <cell r="C48">
            <v>147649</v>
          </cell>
        </row>
        <row r="49">
          <cell r="B49" t="str">
            <v>Amortização de debêntures</v>
          </cell>
          <cell r="C49">
            <v>0</v>
          </cell>
        </row>
        <row r="50">
          <cell r="B50" t="str">
            <v>Captação de empréstimos e financiamentos</v>
          </cell>
          <cell r="C50">
            <v>137213</v>
          </cell>
        </row>
        <row r="51">
          <cell r="B51" t="str">
            <v>Amortização de empréstimos e financiamentos</v>
          </cell>
          <cell r="C51">
            <v>-22653</v>
          </cell>
        </row>
        <row r="52">
          <cell r="B52" t="str">
            <v>Captação de arrendamentos mercantis</v>
          </cell>
          <cell r="C52">
            <v>0</v>
          </cell>
        </row>
        <row r="53">
          <cell r="B53" t="str">
            <v>Amortização de arrendamentos mercantis</v>
          </cell>
          <cell r="C53">
            <v>-4033</v>
          </cell>
        </row>
        <row r="54">
          <cell r="B54" t="str">
            <v>Compromissos a pagar</v>
          </cell>
          <cell r="C54">
            <v>0</v>
          </cell>
        </row>
        <row r="55">
          <cell r="B55" t="str">
            <v>Partes relacionadas</v>
          </cell>
          <cell r="C55">
            <v>0</v>
          </cell>
        </row>
        <row r="56">
          <cell r="B56" t="str">
            <v>Ações em Tesouraria</v>
          </cell>
          <cell r="C56">
            <v>-6454</v>
          </cell>
        </row>
        <row r="57">
          <cell r="B57" t="str">
            <v>Distribuição Pública Primária</v>
          </cell>
          <cell r="C57">
            <v>0</v>
          </cell>
        </row>
        <row r="58">
          <cell r="B58" t="str">
            <v>Dividendos</v>
          </cell>
          <cell r="C58">
            <v>-12192</v>
          </cell>
        </row>
        <row r="59">
          <cell r="B59" t="str">
            <v>Variação Cambial s/ Caixa e Equivalentes</v>
          </cell>
          <cell r="C59">
            <v>0</v>
          </cell>
        </row>
        <row r="60">
          <cell r="B60" t="str">
            <v>Aumento (Redução) de Caixa e Equivalentes</v>
          </cell>
          <cell r="C60">
            <v>-3249</v>
          </cell>
        </row>
        <row r="61">
          <cell r="B61" t="str">
            <v>Saldo Inicial de Caixa e Equivalentes</v>
          </cell>
          <cell r="C61">
            <v>73248</v>
          </cell>
        </row>
        <row r="62">
          <cell r="B62" t="str">
            <v>Saldo Final de Caixa e Equivalentes</v>
          </cell>
          <cell r="C62">
            <v>69999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7:A26"/>
  <sheetViews>
    <sheetView showGridLines="0" tabSelected="1" zoomScale="90" zoomScaleNormal="90" workbookViewId="0"/>
  </sheetViews>
  <sheetFormatPr defaultRowHeight="15" x14ac:dyDescent="0.25"/>
  <sheetData>
    <row r="7" s="29" customFormat="1" ht="12.75" x14ac:dyDescent="0.2"/>
    <row r="8" s="29" customFormat="1" ht="12.75" x14ac:dyDescent="0.2"/>
    <row r="9" s="29" customFormat="1" ht="12.75" x14ac:dyDescent="0.2"/>
    <row r="10" s="29" customFormat="1" ht="12.75" x14ac:dyDescent="0.2"/>
    <row r="11" s="29" customFormat="1" ht="12.75" x14ac:dyDescent="0.2"/>
    <row r="12" s="29" customFormat="1" ht="12.75" x14ac:dyDescent="0.2"/>
    <row r="13" s="29" customFormat="1" ht="12.75" x14ac:dyDescent="0.2"/>
    <row r="14" s="29" customFormat="1" ht="12.75" x14ac:dyDescent="0.2"/>
    <row r="15" s="29" customFormat="1" ht="12.75" x14ac:dyDescent="0.2"/>
    <row r="16" s="29" customFormat="1" ht="12.75" x14ac:dyDescent="0.2"/>
    <row r="17" s="29" customFormat="1" ht="12.75" x14ac:dyDescent="0.2"/>
    <row r="18" s="29" customFormat="1" ht="12.75" x14ac:dyDescent="0.2"/>
    <row r="19" s="29" customFormat="1" ht="12.75" x14ac:dyDescent="0.2"/>
    <row r="20" s="29" customFormat="1" ht="12.75" x14ac:dyDescent="0.2"/>
    <row r="21" s="29" customFormat="1" ht="12.75" x14ac:dyDescent="0.2"/>
    <row r="22" s="29" customFormat="1" ht="12.75" x14ac:dyDescent="0.2"/>
    <row r="23" s="30" customFormat="1" ht="12.75" x14ac:dyDescent="0.2"/>
    <row r="24" s="30" customFormat="1" ht="12.75" x14ac:dyDescent="0.2"/>
    <row r="25" s="30" customFormat="1" ht="12.75" x14ac:dyDescent="0.2"/>
    <row r="26" s="30" customFormat="1" ht="12.75" x14ac:dyDescent="0.2"/>
  </sheetData>
  <pageMargins left="0.33" right="0.17" top="0.78740157480314965" bottom="0.78740157480314965" header="0.31496062992125984" footer="0.31496062992125984"/>
  <pageSetup paperSize="9" scale="8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2:AU23"/>
  <sheetViews>
    <sheetView showGridLines="0" zoomScale="60" zoomScaleNormal="60" workbookViewId="0">
      <pane xSplit="1" ySplit="5" topLeftCell="AH6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RowHeight="14.25" x14ac:dyDescent="0.2"/>
  <cols>
    <col min="1" max="1" width="74.5703125" style="25" customWidth="1"/>
    <col min="2" max="10" width="15" style="24" customWidth="1"/>
    <col min="11" max="47" width="15.7109375" style="24" customWidth="1"/>
    <col min="48" max="16384" width="9.140625" style="24"/>
  </cols>
  <sheetData>
    <row r="2" spans="1:47" ht="27" x14ac:dyDescent="0.5">
      <c r="A2" s="26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7" ht="22.5" x14ac:dyDescent="0.45">
      <c r="A3" s="27" t="s">
        <v>162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5" spans="1:47" ht="16.5" customHeight="1" x14ac:dyDescent="0.2"/>
    <row r="6" spans="1:47" ht="16.5" customHeight="1" x14ac:dyDescent="0.2"/>
    <row r="7" spans="1:47" s="23" customFormat="1" ht="22.5" x14ac:dyDescent="0.2">
      <c r="A7" s="120" t="s">
        <v>156</v>
      </c>
      <c r="B7" s="121" t="s">
        <v>157</v>
      </c>
      <c r="C7" s="121" t="s">
        <v>158</v>
      </c>
      <c r="D7" s="121" t="s">
        <v>159</v>
      </c>
      <c r="E7" s="121" t="s">
        <v>110</v>
      </c>
      <c r="F7" s="121" t="s">
        <v>84</v>
      </c>
      <c r="G7" s="121" t="s">
        <v>103</v>
      </c>
      <c r="H7" s="121" t="s">
        <v>105</v>
      </c>
      <c r="I7" s="121" t="s">
        <v>106</v>
      </c>
      <c r="J7" s="121" t="s">
        <v>108</v>
      </c>
      <c r="K7" s="121" t="s">
        <v>115</v>
      </c>
      <c r="L7" s="121" t="s">
        <v>122</v>
      </c>
      <c r="M7" s="121" t="s">
        <v>231</v>
      </c>
      <c r="N7" s="121" t="s">
        <v>243</v>
      </c>
      <c r="O7" s="121" t="s">
        <v>257</v>
      </c>
      <c r="P7" s="121" t="s">
        <v>265</v>
      </c>
      <c r="Q7" s="121" t="s">
        <v>277</v>
      </c>
      <c r="R7" s="121" t="s">
        <v>287</v>
      </c>
      <c r="S7" s="121" t="s">
        <v>290</v>
      </c>
      <c r="T7" s="121" t="s">
        <v>291</v>
      </c>
      <c r="U7" s="121" t="s">
        <v>299</v>
      </c>
      <c r="V7" s="121" t="s">
        <v>303</v>
      </c>
      <c r="W7" s="121" t="s">
        <v>308</v>
      </c>
      <c r="X7" s="121" t="s">
        <v>313</v>
      </c>
      <c r="Y7" s="121" t="s">
        <v>315</v>
      </c>
      <c r="Z7" s="121" t="s">
        <v>320</v>
      </c>
      <c r="AA7" s="121" t="s">
        <v>323</v>
      </c>
      <c r="AB7" s="121" t="s">
        <v>327</v>
      </c>
      <c r="AC7" s="121" t="s">
        <v>334</v>
      </c>
      <c r="AD7" s="121" t="s">
        <v>341</v>
      </c>
      <c r="AE7" s="121" t="s">
        <v>343</v>
      </c>
      <c r="AF7" s="121" t="s">
        <v>348</v>
      </c>
      <c r="AG7" s="121" t="s">
        <v>350</v>
      </c>
      <c r="AH7" s="121" t="s">
        <v>354</v>
      </c>
      <c r="AI7" s="121" t="s">
        <v>356</v>
      </c>
      <c r="AJ7" s="121" t="s">
        <v>360</v>
      </c>
      <c r="AK7" s="121" t="s">
        <v>362</v>
      </c>
      <c r="AL7" s="121" t="s">
        <v>374</v>
      </c>
      <c r="AM7" s="121" t="s">
        <v>377</v>
      </c>
      <c r="AN7" s="121" t="s">
        <v>384</v>
      </c>
      <c r="AO7" s="121" t="s">
        <v>398</v>
      </c>
      <c r="AP7" s="121" t="s">
        <v>416</v>
      </c>
      <c r="AQ7" s="121" t="s">
        <v>419</v>
      </c>
      <c r="AR7" s="121" t="s">
        <v>425</v>
      </c>
      <c r="AS7" s="121" t="s">
        <v>427</v>
      </c>
      <c r="AT7" s="121" t="s">
        <v>431</v>
      </c>
      <c r="AU7" s="121" t="s">
        <v>433</v>
      </c>
    </row>
    <row r="8" spans="1:47" ht="21" customHeight="1" x14ac:dyDescent="0.2">
      <c r="A8" s="72" t="s">
        <v>386</v>
      </c>
      <c r="B8" s="71">
        <v>28079</v>
      </c>
      <c r="C8" s="71">
        <v>33483</v>
      </c>
      <c r="D8" s="71">
        <v>48670</v>
      </c>
      <c r="E8" s="71">
        <v>66857</v>
      </c>
      <c r="F8" s="71">
        <v>69916</v>
      </c>
      <c r="G8" s="71">
        <v>70255</v>
      </c>
      <c r="H8" s="71">
        <v>84895</v>
      </c>
      <c r="I8" s="71">
        <v>86503</v>
      </c>
      <c r="J8" s="71">
        <v>87710</v>
      </c>
      <c r="K8" s="71">
        <v>101195</v>
      </c>
      <c r="L8" s="71">
        <v>135622</v>
      </c>
      <c r="M8" s="71">
        <v>132311</v>
      </c>
      <c r="N8" s="71">
        <v>122048</v>
      </c>
      <c r="O8" s="71">
        <v>123988</v>
      </c>
      <c r="P8" s="71">
        <v>135359</v>
      </c>
      <c r="Q8" s="71">
        <v>136400</v>
      </c>
      <c r="R8" s="71">
        <v>129329</v>
      </c>
      <c r="S8" s="71">
        <v>131092</v>
      </c>
      <c r="T8" s="71">
        <v>140159</v>
      </c>
      <c r="U8" s="71">
        <v>142468</v>
      </c>
      <c r="V8" s="71">
        <v>131275</v>
      </c>
      <c r="W8" s="71">
        <v>133945</v>
      </c>
      <c r="X8" s="71">
        <v>135694</v>
      </c>
      <c r="Y8" s="71">
        <v>138670</v>
      </c>
      <c r="Z8" s="71">
        <v>123268</v>
      </c>
      <c r="AA8" s="71">
        <v>127837</v>
      </c>
      <c r="AB8" s="71">
        <v>127829</v>
      </c>
      <c r="AC8" s="71">
        <v>132546</v>
      </c>
      <c r="AD8" s="71">
        <v>123800</v>
      </c>
      <c r="AE8" s="71">
        <v>145496</v>
      </c>
      <c r="AF8" s="71">
        <v>140671</v>
      </c>
      <c r="AG8" s="71">
        <v>138712</v>
      </c>
      <c r="AH8" s="71">
        <v>124953</v>
      </c>
      <c r="AI8" s="71">
        <v>131613</v>
      </c>
      <c r="AJ8" s="71">
        <v>129739</v>
      </c>
      <c r="AK8" s="71">
        <v>134766</v>
      </c>
      <c r="AL8" s="71">
        <v>132578</v>
      </c>
      <c r="AM8" s="71">
        <v>132711</v>
      </c>
      <c r="AN8" s="71">
        <v>138397</v>
      </c>
      <c r="AO8" s="71">
        <v>139624</v>
      </c>
      <c r="AP8" s="71">
        <v>135565</v>
      </c>
      <c r="AQ8" s="71">
        <v>136100</v>
      </c>
      <c r="AR8" s="71">
        <v>149226</v>
      </c>
      <c r="AS8" s="71">
        <v>150344</v>
      </c>
      <c r="AT8" s="71">
        <v>149163</v>
      </c>
      <c r="AU8" s="71">
        <v>149817</v>
      </c>
    </row>
    <row r="9" spans="1:47" ht="6.75" customHeight="1" x14ac:dyDescent="0.2">
      <c r="A9" s="6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</row>
    <row r="10" spans="1:47" ht="20.100000000000001" customHeight="1" x14ac:dyDescent="0.2">
      <c r="A10" s="65" t="s">
        <v>160</v>
      </c>
      <c r="B10" s="68">
        <v>1017</v>
      </c>
      <c r="C10" s="68">
        <v>2896</v>
      </c>
      <c r="D10" s="68">
        <v>15916</v>
      </c>
      <c r="E10" s="68">
        <v>26348</v>
      </c>
      <c r="F10" s="68">
        <v>28477</v>
      </c>
      <c r="G10" s="68">
        <v>31432</v>
      </c>
      <c r="H10" s="68">
        <v>37329</v>
      </c>
      <c r="I10" s="68">
        <v>44992</v>
      </c>
      <c r="J10" s="68">
        <v>44942</v>
      </c>
      <c r="K10" s="68">
        <v>48048</v>
      </c>
      <c r="L10" s="68">
        <v>47758</v>
      </c>
      <c r="M10" s="68">
        <v>56694</v>
      </c>
      <c r="N10" s="68">
        <v>52486</v>
      </c>
      <c r="O10" s="68">
        <v>56089</v>
      </c>
      <c r="P10" s="68">
        <v>57842</v>
      </c>
      <c r="Q10" s="68">
        <v>61408</v>
      </c>
      <c r="R10" s="68">
        <v>58802</v>
      </c>
      <c r="S10" s="68">
        <v>58840</v>
      </c>
      <c r="T10" s="68">
        <v>52236</v>
      </c>
      <c r="U10" s="68">
        <v>58673</v>
      </c>
      <c r="V10" s="68">
        <v>54669</v>
      </c>
      <c r="W10" s="68">
        <v>55565</v>
      </c>
      <c r="X10" s="68">
        <v>44858</v>
      </c>
      <c r="Y10" s="68">
        <v>48154</v>
      </c>
      <c r="Z10" s="68">
        <v>39619</v>
      </c>
      <c r="AA10" s="68">
        <v>40427</v>
      </c>
      <c r="AB10" s="68">
        <v>31243</v>
      </c>
      <c r="AC10" s="68">
        <v>34554</v>
      </c>
      <c r="AD10" s="68">
        <v>29100</v>
      </c>
      <c r="AE10" s="68">
        <v>34156</v>
      </c>
      <c r="AF10" s="68">
        <v>23419</v>
      </c>
      <c r="AG10" s="68">
        <v>25612</v>
      </c>
      <c r="AH10" s="68">
        <v>20656</v>
      </c>
      <c r="AI10" s="68">
        <v>20137</v>
      </c>
      <c r="AJ10" s="68">
        <v>14487</v>
      </c>
      <c r="AK10" s="68">
        <v>15292</v>
      </c>
      <c r="AL10" s="68">
        <v>15410</v>
      </c>
      <c r="AM10" s="68">
        <v>16319</v>
      </c>
      <c r="AN10" s="68">
        <v>10521</v>
      </c>
      <c r="AO10" s="68">
        <v>13399</v>
      </c>
      <c r="AP10" s="68">
        <v>13534</v>
      </c>
      <c r="AQ10" s="68">
        <v>14321</v>
      </c>
      <c r="AR10" s="68">
        <v>12907</v>
      </c>
      <c r="AS10" s="68">
        <v>15477</v>
      </c>
      <c r="AT10" s="68">
        <v>16050</v>
      </c>
      <c r="AU10" s="68">
        <v>14393</v>
      </c>
    </row>
    <row r="11" spans="1:47" ht="20.100000000000001" customHeight="1" x14ac:dyDescent="0.2">
      <c r="A11" s="66" t="s">
        <v>161</v>
      </c>
      <c r="B11" s="69">
        <v>3.6219238576872398E-2</v>
      </c>
      <c r="C11" s="69">
        <v>8.6491652480363168E-2</v>
      </c>
      <c r="D11" s="69">
        <v>0.32701869734949662</v>
      </c>
      <c r="E11" s="69">
        <v>0.39409485917704951</v>
      </c>
      <c r="F11" s="69">
        <v>0.40730304937353395</v>
      </c>
      <c r="G11" s="69">
        <v>0.4473987616539748</v>
      </c>
      <c r="H11" s="69">
        <v>0.43970787443312326</v>
      </c>
      <c r="I11" s="69">
        <v>0.52012068945585699</v>
      </c>
      <c r="J11" s="69">
        <v>0.51239311367004903</v>
      </c>
      <c r="K11" s="69">
        <v>0.47480606749345322</v>
      </c>
      <c r="L11" s="69">
        <v>0.35214050817713938</v>
      </c>
      <c r="M11" s="69">
        <v>0.42849045052943446</v>
      </c>
      <c r="N11" s="69">
        <v>0.43004391714735185</v>
      </c>
      <c r="O11" s="69">
        <v>0.45237442333129013</v>
      </c>
      <c r="P11" s="69">
        <v>0.42732289688901365</v>
      </c>
      <c r="Q11" s="69">
        <v>0.45020527859237536</v>
      </c>
      <c r="R11" s="69">
        <v>0.45466987295966099</v>
      </c>
      <c r="S11" s="69">
        <v>0.44884508589387606</v>
      </c>
      <c r="T11" s="69">
        <v>0.37269101520416098</v>
      </c>
      <c r="U11" s="69">
        <v>0.41183283263610077</v>
      </c>
      <c r="V11" s="69">
        <v>0.41644639116358789</v>
      </c>
      <c r="W11" s="69">
        <v>0.41483444697450444</v>
      </c>
      <c r="X11" s="69">
        <v>0.33058204489513171</v>
      </c>
      <c r="Y11" s="69">
        <v>0.34725607557510635</v>
      </c>
      <c r="Z11" s="69">
        <v>0.32140539312717009</v>
      </c>
      <c r="AA11" s="69">
        <v>0.31623864765287046</v>
      </c>
      <c r="AB11" s="69">
        <v>0.24441245726713032</v>
      </c>
      <c r="AC11" s="69">
        <v>0.2606944004345661</v>
      </c>
      <c r="AD11" s="69">
        <v>0.23505654281098545</v>
      </c>
      <c r="AE11" s="69">
        <v>0.23475559465552318</v>
      </c>
      <c r="AF11" s="69">
        <v>0.16648065343958598</v>
      </c>
      <c r="AG11" s="69">
        <v>0.18464155949016667</v>
      </c>
      <c r="AH11" s="69">
        <v>0.1653101566188887</v>
      </c>
      <c r="AI11" s="69">
        <v>0.1530016031850957</v>
      </c>
      <c r="AJ11" s="69">
        <v>0.11166264577343744</v>
      </c>
      <c r="AK11" s="69">
        <v>0.11347075671905377</v>
      </c>
      <c r="AL11" s="69">
        <v>0.11623346256543318</v>
      </c>
      <c r="AM11" s="69">
        <v>0.12296644588617371</v>
      </c>
      <c r="AN11" s="69">
        <v>7.6020433968944409E-2</v>
      </c>
      <c r="AO11" s="69">
        <v>9.5964877098493093E-2</v>
      </c>
      <c r="AP11" s="69">
        <v>9.9834027957068569E-2</v>
      </c>
      <c r="AQ11" s="69">
        <v>0.10522409992652461</v>
      </c>
      <c r="AR11" s="69">
        <v>8.6492970393899193E-2</v>
      </c>
      <c r="AS11" s="69">
        <v>0.10294391528760709</v>
      </c>
      <c r="AT11" s="69">
        <v>0.10760041028941493</v>
      </c>
      <c r="AU11" s="69">
        <v>9.6070539391390833E-2</v>
      </c>
    </row>
    <row r="12" spans="1:47" ht="20.100000000000001" customHeight="1" x14ac:dyDescent="0.2">
      <c r="A12" s="65" t="s">
        <v>234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>
        <v>419</v>
      </c>
      <c r="N12" s="70">
        <v>505</v>
      </c>
      <c r="O12" s="70">
        <v>754</v>
      </c>
      <c r="P12" s="68">
        <v>921</v>
      </c>
      <c r="Q12" s="68">
        <v>1021</v>
      </c>
      <c r="R12" s="68">
        <v>1914</v>
      </c>
      <c r="S12" s="68">
        <v>1922</v>
      </c>
      <c r="T12" s="68">
        <v>1385.0293026353345</v>
      </c>
      <c r="U12" s="68">
        <v>2548</v>
      </c>
      <c r="V12" s="68">
        <v>2189</v>
      </c>
      <c r="W12" s="68">
        <v>2390</v>
      </c>
      <c r="X12" s="68">
        <v>3104</v>
      </c>
      <c r="Y12" s="68">
        <v>3905</v>
      </c>
      <c r="Z12" s="68">
        <v>4037</v>
      </c>
      <c r="AA12" s="68">
        <v>3952</v>
      </c>
      <c r="AB12" s="68">
        <v>4007</v>
      </c>
      <c r="AC12" s="68">
        <v>4439</v>
      </c>
      <c r="AD12" s="68">
        <v>3350</v>
      </c>
      <c r="AE12" s="68">
        <v>4464</v>
      </c>
      <c r="AF12" s="68">
        <v>3189</v>
      </c>
      <c r="AG12" s="68">
        <v>4970</v>
      </c>
      <c r="AH12" s="68">
        <v>3084</v>
      </c>
      <c r="AI12" s="68">
        <v>3779</v>
      </c>
      <c r="AJ12" s="68">
        <v>2168</v>
      </c>
      <c r="AK12" s="68">
        <v>3335</v>
      </c>
      <c r="AL12" s="68">
        <v>2368</v>
      </c>
      <c r="AM12" s="68">
        <v>2885</v>
      </c>
      <c r="AN12" s="68">
        <v>1623</v>
      </c>
      <c r="AO12" s="68">
        <v>2135</v>
      </c>
      <c r="AP12" s="68">
        <v>1488</v>
      </c>
      <c r="AQ12" s="68">
        <v>1738</v>
      </c>
      <c r="AR12" s="68">
        <v>1037</v>
      </c>
      <c r="AS12" s="68">
        <v>1007</v>
      </c>
      <c r="AT12" s="68">
        <v>66</v>
      </c>
      <c r="AU12" s="68">
        <v>60</v>
      </c>
    </row>
    <row r="13" spans="1:47" ht="20.100000000000001" customHeight="1" x14ac:dyDescent="0.2">
      <c r="A13" s="66" t="s">
        <v>235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>
        <v>3.1667812955838894E-3</v>
      </c>
      <c r="N13" s="69">
        <v>4.1377163083377031E-3</v>
      </c>
      <c r="O13" s="69">
        <v>6.0812336677743004E-3</v>
      </c>
      <c r="P13" s="69">
        <v>6.804128281089547E-3</v>
      </c>
      <c r="Q13" s="69">
        <v>7.4853372434017596E-3</v>
      </c>
      <c r="R13" s="69">
        <v>1.4799464930526023E-2</v>
      </c>
      <c r="S13" s="69">
        <v>1.4661459127940682E-2</v>
      </c>
      <c r="T13" s="69">
        <v>9.8818434965670023E-3</v>
      </c>
      <c r="U13" s="69">
        <v>1.788471797175506E-2</v>
      </c>
      <c r="V13" s="69">
        <v>1.6674919063035611E-2</v>
      </c>
      <c r="W13" s="69">
        <v>1.7843144574265557E-2</v>
      </c>
      <c r="X13" s="69">
        <v>2.2874998157619349E-2</v>
      </c>
      <c r="Y13" s="69">
        <v>2.8160380760077881E-2</v>
      </c>
      <c r="Z13" s="69">
        <v>3.274978096505176E-2</v>
      </c>
      <c r="AA13" s="69">
        <v>3.0914367514882232E-2</v>
      </c>
      <c r="AB13" s="69">
        <v>3.134656455107996E-2</v>
      </c>
      <c r="AC13" s="69">
        <v>3.3490259985212684E-2</v>
      </c>
      <c r="AD13" s="69">
        <v>2.7059773828756059E-2</v>
      </c>
      <c r="AE13" s="69">
        <v>3.0681255842085007E-2</v>
      </c>
      <c r="AF13" s="69">
        <v>2.2669917751348891E-2</v>
      </c>
      <c r="AG13" s="69">
        <v>3.5829632620104968E-2</v>
      </c>
      <c r="AH13" s="69">
        <v>2.4681280161340663E-2</v>
      </c>
      <c r="AI13" s="69">
        <v>2.8712969083601166E-2</v>
      </c>
      <c r="AJ13" s="69">
        <v>1.671047256414802E-2</v>
      </c>
      <c r="AK13" s="69">
        <v>2.4746597806568422E-2</v>
      </c>
      <c r="AL13" s="69">
        <v>1.786118360512302E-2</v>
      </c>
      <c r="AM13" s="69">
        <v>2.1738966626730263E-2</v>
      </c>
      <c r="AN13" s="69">
        <v>1.1727132813572549E-2</v>
      </c>
      <c r="AO13" s="69">
        <v>1.5291067438262763E-2</v>
      </c>
      <c r="AP13" s="69">
        <v>1.0976284439198907E-2</v>
      </c>
      <c r="AQ13" s="69">
        <v>1.2770022042615724E-2</v>
      </c>
      <c r="AR13" s="69">
        <v>6.9491911597174758E-3</v>
      </c>
      <c r="AS13" s="69">
        <v>6.6979726493907304E-3</v>
      </c>
      <c r="AT13" s="69">
        <v>4.4246897689105205E-4</v>
      </c>
      <c r="AU13" s="69">
        <v>4.004885960872264E-4</v>
      </c>
    </row>
    <row r="14" spans="1:47" ht="20.100000000000001" customHeight="1" x14ac:dyDescent="0.2">
      <c r="A14" s="65" t="s">
        <v>236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>
        <v>500</v>
      </c>
      <c r="N14" s="70">
        <v>814</v>
      </c>
      <c r="O14" s="70">
        <v>954</v>
      </c>
      <c r="P14" s="68">
        <v>1114</v>
      </c>
      <c r="Q14" s="68">
        <v>1561</v>
      </c>
      <c r="R14" s="68">
        <v>1178</v>
      </c>
      <c r="S14" s="68">
        <v>1794</v>
      </c>
      <c r="T14" s="68">
        <v>1447.025853867377</v>
      </c>
      <c r="U14" s="68">
        <v>1890</v>
      </c>
      <c r="V14" s="68">
        <v>1598</v>
      </c>
      <c r="W14" s="68">
        <v>2873</v>
      </c>
      <c r="X14" s="68">
        <v>2520</v>
      </c>
      <c r="Y14" s="68">
        <v>3352</v>
      </c>
      <c r="Z14" s="68">
        <v>2983</v>
      </c>
      <c r="AA14" s="68">
        <v>3265</v>
      </c>
      <c r="AB14" s="68">
        <v>2643</v>
      </c>
      <c r="AC14" s="68">
        <v>1841</v>
      </c>
      <c r="AD14" s="68">
        <v>2273</v>
      </c>
      <c r="AE14" s="68">
        <v>2168</v>
      </c>
      <c r="AF14" s="68">
        <v>1657</v>
      </c>
      <c r="AG14" s="68">
        <v>1848</v>
      </c>
      <c r="AH14" s="68">
        <v>1200</v>
      </c>
      <c r="AI14" s="68">
        <v>1612</v>
      </c>
      <c r="AJ14" s="68">
        <v>772</v>
      </c>
      <c r="AK14" s="68">
        <v>839</v>
      </c>
      <c r="AL14" s="68">
        <v>641</v>
      </c>
      <c r="AM14" s="68">
        <v>356</v>
      </c>
      <c r="AN14" s="68">
        <v>377</v>
      </c>
      <c r="AO14" s="68">
        <v>563</v>
      </c>
      <c r="AP14" s="68">
        <v>777</v>
      </c>
      <c r="AQ14" s="68">
        <v>1071</v>
      </c>
      <c r="AR14" s="68">
        <v>991</v>
      </c>
      <c r="AS14" s="68">
        <v>1303</v>
      </c>
      <c r="AT14" s="68">
        <v>1874</v>
      </c>
      <c r="AU14" s="68">
        <v>2406</v>
      </c>
    </row>
    <row r="15" spans="1:47" ht="20.100000000000001" customHeight="1" x14ac:dyDescent="0.2">
      <c r="A15" s="66" t="s">
        <v>237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>
        <v>3.7789752930595341E-3</v>
      </c>
      <c r="N15" s="69">
        <v>6.6695070791819612E-3</v>
      </c>
      <c r="O15" s="69">
        <v>7.6942929960963965E-3</v>
      </c>
      <c r="P15" s="69">
        <v>8.229966237930245E-3</v>
      </c>
      <c r="Q15" s="69">
        <v>1.1444281524926686E-2</v>
      </c>
      <c r="R15" s="69">
        <v>9.1085526061440211E-3</v>
      </c>
      <c r="S15" s="69">
        <v>1.3685045616818723E-2</v>
      </c>
      <c r="T15" s="69">
        <v>1.0324173644699071E-2</v>
      </c>
      <c r="U15" s="69">
        <v>1.3266136957071061E-2</v>
      </c>
      <c r="V15" s="69">
        <v>1.2172919443915445E-2</v>
      </c>
      <c r="W15" s="69">
        <v>2.1449102243458137E-2</v>
      </c>
      <c r="X15" s="69">
        <v>1.857119695786107E-2</v>
      </c>
      <c r="Y15" s="69">
        <v>2.4172495853465061E-2</v>
      </c>
      <c r="Z15" s="69">
        <v>2.4199305578090014E-2</v>
      </c>
      <c r="AA15" s="69">
        <v>2.5540336522290104E-2</v>
      </c>
      <c r="AB15" s="69">
        <v>2.0676059423135596E-2</v>
      </c>
      <c r="AC15" s="69">
        <v>1.3889517601436483E-2</v>
      </c>
      <c r="AD15" s="69">
        <v>1.8360258481421646E-2</v>
      </c>
      <c r="AE15" s="69">
        <v>1.4900753285313685E-2</v>
      </c>
      <c r="AF15" s="69">
        <v>1.1779257984943592E-2</v>
      </c>
      <c r="AG15" s="69">
        <v>1.3322567622123537E-2</v>
      </c>
      <c r="AH15" s="69">
        <v>9.6036109577201031E-3</v>
      </c>
      <c r="AI15" s="69">
        <v>1.2248030209781708E-2</v>
      </c>
      <c r="AJ15" s="69">
        <v>5.950408127085919E-3</v>
      </c>
      <c r="AK15" s="69">
        <v>6.2256058649807818E-3</v>
      </c>
      <c r="AL15" s="69">
        <v>4.8348896498664933E-3</v>
      </c>
      <c r="AM15" s="69">
        <v>2.6825206652048438E-3</v>
      </c>
      <c r="AN15" s="69">
        <v>2.7240474865784662E-3</v>
      </c>
      <c r="AO15" s="69">
        <v>4.0322580645161289E-3</v>
      </c>
      <c r="AP15" s="69">
        <v>5.7315678825655587E-3</v>
      </c>
      <c r="AQ15" s="69">
        <v>7.8692138133725203E-3</v>
      </c>
      <c r="AR15" s="69">
        <v>6.6409338855159287E-3</v>
      </c>
      <c r="AS15" s="69">
        <v>8.6667908263715222E-3</v>
      </c>
      <c r="AT15" s="69">
        <v>1.2563437313542902E-2</v>
      </c>
      <c r="AU15" s="69">
        <v>1.6059592703097779E-2</v>
      </c>
    </row>
    <row r="16" spans="1:47" ht="27" customHeight="1" x14ac:dyDescent="0.2">
      <c r="A16" s="72" t="s">
        <v>238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>
        <v>57613</v>
      </c>
      <c r="N16" s="71">
        <v>53805</v>
      </c>
      <c r="O16" s="71">
        <v>57797</v>
      </c>
      <c r="P16" s="71">
        <v>59877</v>
      </c>
      <c r="Q16" s="71">
        <v>63990</v>
      </c>
      <c r="R16" s="71">
        <v>61894</v>
      </c>
      <c r="S16" s="71">
        <v>62556</v>
      </c>
      <c r="T16" s="71">
        <v>55068.055156502713</v>
      </c>
      <c r="U16" s="71">
        <v>63111</v>
      </c>
      <c r="V16" s="71">
        <v>58456</v>
      </c>
      <c r="W16" s="71">
        <v>60828</v>
      </c>
      <c r="X16" s="71">
        <v>50482</v>
      </c>
      <c r="Y16" s="71">
        <v>55411</v>
      </c>
      <c r="Z16" s="71">
        <v>46639</v>
      </c>
      <c r="AA16" s="71">
        <v>47644</v>
      </c>
      <c r="AB16" s="71">
        <v>37893</v>
      </c>
      <c r="AC16" s="71">
        <v>40834</v>
      </c>
      <c r="AD16" s="71">
        <v>34723</v>
      </c>
      <c r="AE16" s="71">
        <v>40788</v>
      </c>
      <c r="AF16" s="71">
        <v>28265</v>
      </c>
      <c r="AG16" s="71">
        <v>32430</v>
      </c>
      <c r="AH16" s="71">
        <v>24940</v>
      </c>
      <c r="AI16" s="71">
        <v>25528</v>
      </c>
      <c r="AJ16" s="71">
        <v>17427</v>
      </c>
      <c r="AK16" s="71">
        <v>19466</v>
      </c>
      <c r="AL16" s="71">
        <v>18419</v>
      </c>
      <c r="AM16" s="71">
        <v>19560</v>
      </c>
      <c r="AN16" s="71">
        <v>12521</v>
      </c>
      <c r="AO16" s="71">
        <v>16097</v>
      </c>
      <c r="AP16" s="71">
        <v>15799</v>
      </c>
      <c r="AQ16" s="71">
        <v>17130</v>
      </c>
      <c r="AR16" s="71">
        <v>14935</v>
      </c>
      <c r="AS16" s="71">
        <v>17787</v>
      </c>
      <c r="AT16" s="71">
        <v>17990</v>
      </c>
      <c r="AU16" s="71">
        <v>16859</v>
      </c>
    </row>
    <row r="17" spans="1:47" ht="20.100000000000001" customHeight="1" x14ac:dyDescent="0.2">
      <c r="A17" s="66" t="s">
        <v>239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>
        <v>0.43543620711807784</v>
      </c>
      <c r="N17" s="69">
        <v>0.44085114053487151</v>
      </c>
      <c r="O17" s="69">
        <v>0.46614994999516079</v>
      </c>
      <c r="P17" s="69">
        <v>0.44235699140803347</v>
      </c>
      <c r="Q17" s="69">
        <v>0.4691348973607038</v>
      </c>
      <c r="R17" s="69">
        <v>0.47857789049633104</v>
      </c>
      <c r="S17" s="69">
        <v>0.47719159063863548</v>
      </c>
      <c r="T17" s="69">
        <v>0.39289703234542706</v>
      </c>
      <c r="U17" s="69">
        <v>0.44298368756492684</v>
      </c>
      <c r="V17" s="69">
        <v>0.44529422967053894</v>
      </c>
      <c r="W17" s="69">
        <v>0.45412669379222814</v>
      </c>
      <c r="X17" s="69">
        <v>0.37202824001061213</v>
      </c>
      <c r="Y17" s="69">
        <v>0.39958895218864932</v>
      </c>
      <c r="Z17" s="69">
        <v>0.37835447967031183</v>
      </c>
      <c r="AA17" s="69">
        <v>0.37269335169004281</v>
      </c>
      <c r="AB17" s="69">
        <v>0.29643508124134588</v>
      </c>
      <c r="AC17" s="69">
        <v>0.30807417802121528</v>
      </c>
      <c r="AD17" s="69">
        <v>0.28047657512116314</v>
      </c>
      <c r="AE17" s="69">
        <v>0.28033760378292188</v>
      </c>
      <c r="AF17" s="69">
        <v>0.20092982917587845</v>
      </c>
      <c r="AG17" s="69">
        <v>0.23379375973239519</v>
      </c>
      <c r="AH17" s="69">
        <v>0.19959504773794948</v>
      </c>
      <c r="AI17" s="69">
        <v>0.19396260247847857</v>
      </c>
      <c r="AJ17" s="69">
        <v>0.13432352646467138</v>
      </c>
      <c r="AK17" s="69">
        <v>0.14444296039060298</v>
      </c>
      <c r="AL17" s="69">
        <v>0.13892953582042269</v>
      </c>
      <c r="AM17" s="69">
        <v>0.14738793317810883</v>
      </c>
      <c r="AN17" s="69">
        <v>9.0471614269095432E-2</v>
      </c>
      <c r="AO17" s="69">
        <v>0.11528820260127198</v>
      </c>
      <c r="AP17" s="69">
        <v>0.11654188027883303</v>
      </c>
      <c r="AQ17" s="69">
        <v>0.12586333578251285</v>
      </c>
      <c r="AR17" s="69">
        <v>0.10008309543913259</v>
      </c>
      <c r="AS17" s="69">
        <v>0.11830867876336934</v>
      </c>
      <c r="AT17" s="69">
        <v>0.1206063165798489</v>
      </c>
      <c r="AU17" s="69">
        <v>0.11253062069057583</v>
      </c>
    </row>
    <row r="19" spans="1:47" ht="27" customHeight="1" x14ac:dyDescent="0.2">
      <c r="A19" s="72" t="s">
        <v>387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38997</v>
      </c>
      <c r="AJ19" s="71">
        <v>67262</v>
      </c>
      <c r="AK19" s="71">
        <v>72591</v>
      </c>
      <c r="AL19" s="71">
        <v>51112</v>
      </c>
      <c r="AM19" s="71">
        <v>74251</v>
      </c>
      <c r="AN19" s="71">
        <v>162017</v>
      </c>
      <c r="AO19" s="71">
        <v>153329</v>
      </c>
      <c r="AP19" s="71">
        <v>137820</v>
      </c>
      <c r="AQ19" s="71">
        <v>126349</v>
      </c>
      <c r="AR19" s="71">
        <v>163229</v>
      </c>
      <c r="AS19" s="71">
        <v>146560</v>
      </c>
      <c r="AT19" s="71">
        <v>147236</v>
      </c>
      <c r="AU19" s="71">
        <v>129318</v>
      </c>
    </row>
    <row r="20" spans="1:47" ht="24.75" customHeight="1" x14ac:dyDescent="0.2">
      <c r="A20" s="65" t="s">
        <v>388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14177</v>
      </c>
      <c r="AJ20" s="68">
        <v>15969</v>
      </c>
      <c r="AK20" s="68">
        <v>15868</v>
      </c>
      <c r="AL20" s="68">
        <v>16085</v>
      </c>
      <c r="AM20" s="68">
        <v>15630</v>
      </c>
      <c r="AN20" s="68">
        <v>13933</v>
      </c>
      <c r="AO20" s="68">
        <v>13430</v>
      </c>
      <c r="AP20" s="68">
        <v>15912</v>
      </c>
      <c r="AQ20" s="68">
        <v>12123</v>
      </c>
      <c r="AR20" s="68">
        <v>16220</v>
      </c>
      <c r="AS20" s="68">
        <v>16184</v>
      </c>
      <c r="AT20" s="68">
        <v>16049</v>
      </c>
      <c r="AU20" s="68">
        <v>15893</v>
      </c>
    </row>
    <row r="21" spans="1:47" ht="24.75" customHeight="1" x14ac:dyDescent="0.2">
      <c r="A21" s="65" t="s">
        <v>389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592</v>
      </c>
      <c r="AJ21" s="68">
        <v>588</v>
      </c>
      <c r="AK21" s="68">
        <v>502</v>
      </c>
      <c r="AL21" s="68">
        <v>799</v>
      </c>
      <c r="AM21" s="68">
        <v>850</v>
      </c>
      <c r="AN21" s="68">
        <v>2135</v>
      </c>
      <c r="AO21" s="68">
        <v>4837</v>
      </c>
      <c r="AP21" s="68">
        <v>7257</v>
      </c>
      <c r="AQ21" s="68">
        <v>5196</v>
      </c>
      <c r="AR21" s="68">
        <v>5678</v>
      </c>
      <c r="AS21" s="68">
        <v>8117</v>
      </c>
      <c r="AT21" s="68">
        <v>6889</v>
      </c>
      <c r="AU21" s="68">
        <v>6860</v>
      </c>
    </row>
    <row r="22" spans="1:47" s="142" customFormat="1" ht="27" customHeight="1" x14ac:dyDescent="0.25">
      <c r="A22" s="140" t="s">
        <v>390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14769</v>
      </c>
      <c r="AJ22" s="141">
        <v>16557</v>
      </c>
      <c r="AK22" s="141">
        <v>16370</v>
      </c>
      <c r="AL22" s="141">
        <v>16884</v>
      </c>
      <c r="AM22" s="141">
        <v>16480</v>
      </c>
      <c r="AN22" s="141">
        <v>16068</v>
      </c>
      <c r="AO22" s="141">
        <v>18267</v>
      </c>
      <c r="AP22" s="141">
        <v>23169</v>
      </c>
      <c r="AQ22" s="141">
        <v>17319</v>
      </c>
      <c r="AR22" s="141">
        <v>21898</v>
      </c>
      <c r="AS22" s="141">
        <v>24301</v>
      </c>
      <c r="AT22" s="141">
        <v>22938</v>
      </c>
      <c r="AU22" s="141">
        <v>22753</v>
      </c>
    </row>
    <row r="23" spans="1:47" ht="20.100000000000001" customHeight="1" x14ac:dyDescent="0.2">
      <c r="A23" s="66" t="s">
        <v>391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8.656585194302796E-2</v>
      </c>
      <c r="AJ23" s="69">
        <v>8.4045258653509369E-2</v>
      </c>
      <c r="AK23" s="69">
        <v>7.8945972405079168E-2</v>
      </c>
      <c r="AL23" s="69">
        <v>9.1915727584517395E-2</v>
      </c>
      <c r="AM23" s="69">
        <v>7.9628144297020712E-2</v>
      </c>
      <c r="AN23" s="69">
        <v>5.3486189059098445E-2</v>
      </c>
      <c r="AO23" s="69">
        <v>6.2354712189327297E-2</v>
      </c>
      <c r="AP23" s="69">
        <v>8.4748614591144356E-2</v>
      </c>
      <c r="AQ23" s="69">
        <v>6.598996376438851E-2</v>
      </c>
      <c r="AR23" s="69">
        <v>7.0083692051655433E-2</v>
      </c>
      <c r="AS23" s="69">
        <v>8.1848004742273592E-2</v>
      </c>
      <c r="AT23" s="69">
        <v>7.7388925063849742E-2</v>
      </c>
      <c r="AU23" s="69">
        <v>8.151252977949737E-2</v>
      </c>
    </row>
  </sheetData>
  <pageMargins left="0.32" right="0.19685039370078741" top="0.78740157480314965" bottom="0.78740157480314965" header="0.31496062992125984" footer="0.31496062992125984"/>
  <pageSetup paperSize="9" scale="75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2:Y14"/>
  <sheetViews>
    <sheetView showGridLines="0" zoomScale="75" zoomScaleNormal="75" workbookViewId="0">
      <selection activeCell="A3" sqref="A3:P3"/>
    </sheetView>
  </sheetViews>
  <sheetFormatPr defaultRowHeight="14.25" x14ac:dyDescent="0.2"/>
  <cols>
    <col min="1" max="20" width="15" style="24" customWidth="1"/>
    <col min="21" max="22" width="15.28515625" style="24" customWidth="1"/>
    <col min="23" max="24" width="15" style="24" customWidth="1"/>
    <col min="25" max="25" width="15.28515625" style="24" customWidth="1"/>
    <col min="26" max="26" width="15" style="24" customWidth="1"/>
    <col min="27" max="16384" width="9.140625" style="24"/>
  </cols>
  <sheetData>
    <row r="2" spans="1:25" ht="27" x14ac:dyDescent="0.5">
      <c r="A2" s="156" t="s">
        <v>139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6"/>
      <c r="R2" s="26"/>
      <c r="S2" s="26"/>
      <c r="T2" s="26"/>
      <c r="U2" s="26"/>
      <c r="V2" s="26"/>
      <c r="W2" s="26"/>
      <c r="X2" s="26"/>
      <c r="Y2" s="26"/>
    </row>
    <row r="3" spans="1:25" ht="22.5" x14ac:dyDescent="0.45">
      <c r="A3" s="155" t="s">
        <v>167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27"/>
      <c r="R3" s="27"/>
      <c r="S3" s="27"/>
      <c r="T3" s="27"/>
      <c r="U3" s="27"/>
      <c r="V3" s="27"/>
      <c r="W3" s="27"/>
      <c r="X3" s="27"/>
      <c r="Y3" s="27"/>
    </row>
    <row r="7" spans="1:25" s="23" customFormat="1" ht="27" customHeight="1" x14ac:dyDescent="0.2">
      <c r="A7" s="60"/>
      <c r="B7" s="60" t="s">
        <v>166</v>
      </c>
      <c r="C7" s="58" t="s">
        <v>84</v>
      </c>
      <c r="D7" s="60" t="s">
        <v>163</v>
      </c>
      <c r="E7" s="58" t="s">
        <v>105</v>
      </c>
      <c r="F7" s="60" t="s">
        <v>165</v>
      </c>
      <c r="G7" s="58" t="s">
        <v>108</v>
      </c>
      <c r="H7" s="60" t="s">
        <v>164</v>
      </c>
      <c r="I7" s="58" t="s">
        <v>122</v>
      </c>
      <c r="J7" s="60" t="s">
        <v>260</v>
      </c>
      <c r="K7" s="58" t="s">
        <v>243</v>
      </c>
      <c r="L7" s="60" t="s">
        <v>241</v>
      </c>
      <c r="M7" s="58" t="s">
        <v>265</v>
      </c>
      <c r="N7" s="60" t="s">
        <v>288</v>
      </c>
      <c r="O7" s="58" t="s">
        <v>287</v>
      </c>
      <c r="P7" s="60" t="s">
        <v>293</v>
      </c>
    </row>
    <row r="8" spans="1:25" ht="26.25" customHeight="1" x14ac:dyDescent="0.2">
      <c r="A8" s="60"/>
      <c r="B8" s="77">
        <v>0.11899999999999999</v>
      </c>
      <c r="C8" s="77">
        <v>0.113</v>
      </c>
      <c r="D8" s="77">
        <v>0.113</v>
      </c>
      <c r="E8" s="77">
        <v>0.108</v>
      </c>
      <c r="F8" s="77">
        <v>0.1</v>
      </c>
      <c r="G8" s="77">
        <v>0.115</v>
      </c>
      <c r="H8" s="77">
        <v>0.10100000000000001</v>
      </c>
      <c r="I8" s="77">
        <v>0.121</v>
      </c>
      <c r="J8" s="77">
        <v>0.15</v>
      </c>
      <c r="K8" s="77">
        <v>0.14399999999999999</v>
      </c>
      <c r="L8" s="77">
        <v>0.13665197440343144</v>
      </c>
      <c r="M8" s="77">
        <v>0.1173198565373329</v>
      </c>
      <c r="N8" s="77">
        <v>0.11777451506704008</v>
      </c>
      <c r="O8" s="77">
        <v>0.111</v>
      </c>
      <c r="P8" s="77">
        <v>0.10318453907987002</v>
      </c>
    </row>
    <row r="10" spans="1:25" ht="22.5" x14ac:dyDescent="0.2">
      <c r="A10" s="58" t="s">
        <v>291</v>
      </c>
      <c r="B10" s="60" t="s">
        <v>301</v>
      </c>
      <c r="C10" s="58" t="s">
        <v>303</v>
      </c>
      <c r="D10" s="60" t="s">
        <v>310</v>
      </c>
      <c r="E10" s="58" t="s">
        <v>313</v>
      </c>
      <c r="F10" s="60" t="s">
        <v>316</v>
      </c>
      <c r="G10" s="58" t="s">
        <v>320</v>
      </c>
      <c r="H10" s="60" t="s">
        <v>325</v>
      </c>
      <c r="I10" s="58" t="s">
        <v>327</v>
      </c>
      <c r="J10" s="60" t="s">
        <v>336</v>
      </c>
      <c r="K10" s="58" t="s">
        <v>341</v>
      </c>
      <c r="L10" s="60" t="s">
        <v>345</v>
      </c>
      <c r="M10" s="58" t="s">
        <v>348</v>
      </c>
      <c r="N10" s="60" t="s">
        <v>352</v>
      </c>
      <c r="O10" s="58" t="s">
        <v>354</v>
      </c>
      <c r="P10" s="60" t="s">
        <v>358</v>
      </c>
    </row>
    <row r="11" spans="1:25" ht="22.5" x14ac:dyDescent="0.2">
      <c r="A11" s="77">
        <v>0.13783855271980169</v>
      </c>
      <c r="B11" s="77">
        <v>0.13783855271980169</v>
      </c>
      <c r="C11" s="77">
        <v>0.14399999999999999</v>
      </c>
      <c r="D11" s="77">
        <v>0.1367020076697496</v>
      </c>
      <c r="E11" s="77">
        <v>0.13777196014640097</v>
      </c>
      <c r="F11" s="77">
        <v>0.14624686006994039</v>
      </c>
      <c r="G11" s="77">
        <v>0.16300000000000001</v>
      </c>
      <c r="H11" s="77">
        <v>0.14019276168441158</v>
      </c>
      <c r="I11" s="77">
        <v>0.15998133715352161</v>
      </c>
      <c r="J11" s="77">
        <v>0.15692323349256124</v>
      </c>
      <c r="K11" s="77">
        <v>0.15</v>
      </c>
      <c r="L11" s="77">
        <v>0.1303339489901435</v>
      </c>
      <c r="M11" s="77">
        <v>0.18402872439775633</v>
      </c>
      <c r="N11" s="77">
        <v>0.2065620280968288</v>
      </c>
      <c r="O11" s="77">
        <v>0.16980267091887583</v>
      </c>
      <c r="P11" s="77">
        <v>0.15871057644366601</v>
      </c>
    </row>
    <row r="13" spans="1:25" ht="22.5" x14ac:dyDescent="0.2">
      <c r="A13" s="58" t="s">
        <v>360</v>
      </c>
      <c r="B13" s="60" t="s">
        <v>364</v>
      </c>
      <c r="C13" s="58" t="s">
        <v>374</v>
      </c>
      <c r="D13" s="60" t="s">
        <v>376</v>
      </c>
      <c r="E13" s="58" t="s">
        <v>384</v>
      </c>
      <c r="F13" s="60" t="s">
        <v>400</v>
      </c>
      <c r="G13" s="58" t="s">
        <v>416</v>
      </c>
      <c r="H13" s="60" t="s">
        <v>422</v>
      </c>
      <c r="I13" s="58" t="s">
        <v>425</v>
      </c>
      <c r="J13" s="60" t="s">
        <v>430</v>
      </c>
      <c r="K13" s="58" t="s">
        <v>431</v>
      </c>
      <c r="L13" s="60" t="s">
        <v>436</v>
      </c>
    </row>
    <row r="14" spans="1:25" ht="22.5" x14ac:dyDescent="0.2">
      <c r="A14" s="77">
        <v>0.16775824133529196</v>
      </c>
      <c r="B14" s="77">
        <v>0.16608294246500749</v>
      </c>
      <c r="C14" s="77">
        <v>0.12536531623356489</v>
      </c>
      <c r="D14" s="77">
        <v>0.12995220706338956</v>
      </c>
      <c r="E14" s="77">
        <v>0.13972873517491732</v>
      </c>
      <c r="F14" s="77">
        <v>0.15821205069152208</v>
      </c>
      <c r="G14" s="77">
        <v>0.12963783329160167</v>
      </c>
      <c r="H14" s="77">
        <v>0.13440562731742065</v>
      </c>
      <c r="I14" s="77">
        <v>0.1256818434821329</v>
      </c>
      <c r="J14" s="77">
        <v>0.13950972704743045</v>
      </c>
      <c r="K14" s="77">
        <v>0.12029888948520001</v>
      </c>
      <c r="L14" s="77">
        <v>0.12363119472132529</v>
      </c>
    </row>
  </sheetData>
  <mergeCells count="2">
    <mergeCell ref="A3:P3"/>
    <mergeCell ref="A2:P2"/>
  </mergeCells>
  <pageMargins left="1.08" right="0.51181102362204722" top="0.78740157480314965" bottom="0.78740157480314965" header="0.31496062992125984" footer="0.31496062992125984"/>
  <pageSetup paperSize="9" orientation="landscape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2:AS12"/>
  <sheetViews>
    <sheetView showGridLines="0" zoomScale="70" zoomScaleNormal="70" workbookViewId="0">
      <pane xSplit="1" topLeftCell="AG1" activePane="topRight" state="frozen"/>
      <selection sqref="A1:XFD1048576"/>
      <selection pane="topRight" activeCell="A3" sqref="A3"/>
    </sheetView>
  </sheetViews>
  <sheetFormatPr defaultRowHeight="14.25" x14ac:dyDescent="0.2"/>
  <cols>
    <col min="1" max="1" width="49.5703125" style="24" customWidth="1"/>
    <col min="2" max="2" width="16" style="25" customWidth="1"/>
    <col min="3" max="45" width="15" style="24" customWidth="1"/>
    <col min="46" max="16384" width="9.140625" style="24"/>
  </cols>
  <sheetData>
    <row r="2" spans="1:45" ht="27" x14ac:dyDescent="0.5">
      <c r="A2" s="130" t="s">
        <v>139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ht="22.5" x14ac:dyDescent="0.45">
      <c r="A3" s="103" t="s">
        <v>332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6" spans="1:45" s="23" customFormat="1" ht="23.25" customHeight="1" x14ac:dyDescent="0.2">
      <c r="A6" s="67" t="s">
        <v>331</v>
      </c>
      <c r="B6" s="67" t="s">
        <v>111</v>
      </c>
      <c r="C6" s="67" t="s">
        <v>110</v>
      </c>
      <c r="D6" s="67" t="s">
        <v>84</v>
      </c>
      <c r="E6" s="67" t="s">
        <v>103</v>
      </c>
      <c r="F6" s="67" t="s">
        <v>105</v>
      </c>
      <c r="G6" s="67" t="s">
        <v>106</v>
      </c>
      <c r="H6" s="67" t="s">
        <v>108</v>
      </c>
      <c r="I6" s="67" t="s">
        <v>115</v>
      </c>
      <c r="J6" s="67" t="s">
        <v>122</v>
      </c>
      <c r="K6" s="67" t="s">
        <v>231</v>
      </c>
      <c r="L6" s="67" t="s">
        <v>243</v>
      </c>
      <c r="M6" s="67" t="s">
        <v>257</v>
      </c>
      <c r="N6" s="67" t="s">
        <v>265</v>
      </c>
      <c r="O6" s="67" t="s">
        <v>277</v>
      </c>
      <c r="P6" s="67" t="s">
        <v>287</v>
      </c>
      <c r="Q6" s="67" t="s">
        <v>290</v>
      </c>
      <c r="R6" s="67" t="s">
        <v>291</v>
      </c>
      <c r="S6" s="67" t="s">
        <v>299</v>
      </c>
      <c r="T6" s="67" t="s">
        <v>303</v>
      </c>
      <c r="U6" s="67" t="s">
        <v>308</v>
      </c>
      <c r="V6" s="67" t="s">
        <v>313</v>
      </c>
      <c r="W6" s="67" t="s">
        <v>315</v>
      </c>
      <c r="X6" s="67" t="s">
        <v>320</v>
      </c>
      <c r="Y6" s="67" t="s">
        <v>323</v>
      </c>
      <c r="Z6" s="67" t="s">
        <v>327</v>
      </c>
      <c r="AA6" s="67" t="s">
        <v>334</v>
      </c>
      <c r="AB6" s="67" t="s">
        <v>341</v>
      </c>
      <c r="AC6" s="67" t="s">
        <v>343</v>
      </c>
      <c r="AD6" s="67" t="s">
        <v>348</v>
      </c>
      <c r="AE6" s="67" t="s">
        <v>350</v>
      </c>
      <c r="AF6" s="67" t="s">
        <v>354</v>
      </c>
      <c r="AG6" s="67" t="s">
        <v>356</v>
      </c>
      <c r="AH6" s="67" t="s">
        <v>360</v>
      </c>
      <c r="AI6" s="67" t="s">
        <v>362</v>
      </c>
      <c r="AJ6" s="67" t="s">
        <v>374</v>
      </c>
      <c r="AK6" s="67" t="s">
        <v>377</v>
      </c>
      <c r="AL6" s="67" t="s">
        <v>384</v>
      </c>
      <c r="AM6" s="67" t="s">
        <v>398</v>
      </c>
      <c r="AN6" s="67" t="s">
        <v>416</v>
      </c>
      <c r="AO6" s="67" t="s">
        <v>419</v>
      </c>
      <c r="AP6" s="67" t="s">
        <v>425</v>
      </c>
      <c r="AQ6" s="67" t="s">
        <v>427</v>
      </c>
      <c r="AR6" s="67" t="s">
        <v>431</v>
      </c>
      <c r="AS6" s="67" t="s">
        <v>433</v>
      </c>
    </row>
    <row r="7" spans="1:45" ht="34.5" customHeight="1" x14ac:dyDescent="0.2">
      <c r="A7" s="126" t="s">
        <v>381</v>
      </c>
      <c r="B7" s="78">
        <v>535.78</v>
      </c>
      <c r="C7" s="78">
        <v>521.75</v>
      </c>
      <c r="D7" s="78">
        <v>505.19</v>
      </c>
      <c r="E7" s="78">
        <v>492.92</v>
      </c>
      <c r="F7" s="78">
        <v>562.79999999999995</v>
      </c>
      <c r="G7" s="78">
        <v>542.09</v>
      </c>
      <c r="H7" s="78">
        <v>555.54999999999995</v>
      </c>
      <c r="I7" s="78">
        <v>573.38</v>
      </c>
      <c r="J7" s="78">
        <v>625.75</v>
      </c>
      <c r="K7" s="78">
        <v>630.53</v>
      </c>
      <c r="L7" s="78">
        <v>639.98</v>
      </c>
      <c r="M7" s="78">
        <v>632.29999999999995</v>
      </c>
      <c r="N7" s="78">
        <v>675.31</v>
      </c>
      <c r="O7" s="78">
        <v>678.86363636363637</v>
      </c>
      <c r="P7" s="78">
        <v>684.05968944778772</v>
      </c>
      <c r="Q7" s="78">
        <v>699.02088574426512</v>
      </c>
      <c r="R7" s="78">
        <v>720.91709165420775</v>
      </c>
      <c r="S7" s="78">
        <v>731.82</v>
      </c>
      <c r="T7" s="78">
        <v>705.61231717133262</v>
      </c>
      <c r="U7" s="78">
        <v>716.8674736147924</v>
      </c>
      <c r="V7" s="78">
        <v>734.55</v>
      </c>
      <c r="W7" s="78">
        <v>763.77</v>
      </c>
      <c r="X7" s="78">
        <v>731.69526313714903</v>
      </c>
      <c r="Y7" s="78">
        <v>784.27673275402606</v>
      </c>
      <c r="Z7" s="78">
        <v>729.02174775334754</v>
      </c>
      <c r="AA7" s="78">
        <v>769.09259816717702</v>
      </c>
      <c r="AB7" s="78">
        <v>720.43182000000002</v>
      </c>
      <c r="AC7" s="78">
        <v>731.31595269514855</v>
      </c>
      <c r="AD7" s="78">
        <v>651.21456175520632</v>
      </c>
      <c r="AE7" s="78">
        <v>746.08855254051525</v>
      </c>
      <c r="AF7" s="78">
        <v>628.67453701258341</v>
      </c>
      <c r="AG7" s="78">
        <v>726.85801450717793</v>
      </c>
      <c r="AH7" s="78">
        <v>664.49176598144516</v>
      </c>
      <c r="AI7" s="78">
        <v>812.33798759825629</v>
      </c>
      <c r="AJ7" s="78">
        <v>649.64324304686056</v>
      </c>
      <c r="AK7" s="78">
        <v>803.01830189911436</v>
      </c>
      <c r="AL7" s="78">
        <v>651.37803543429413</v>
      </c>
      <c r="AM7" s="78">
        <v>834.5441420290681</v>
      </c>
      <c r="AN7" s="78">
        <v>721.56645916472996</v>
      </c>
      <c r="AO7" s="78">
        <v>839.09083752143079</v>
      </c>
      <c r="AP7" s="78">
        <v>708.92756735868124</v>
      </c>
      <c r="AQ7" s="78">
        <v>863.57582109473503</v>
      </c>
      <c r="AR7" s="78">
        <v>685.42491920471673</v>
      </c>
      <c r="AS7" s="78">
        <v>839.82207777933399</v>
      </c>
    </row>
    <row r="8" spans="1:45" ht="34.5" customHeight="1" x14ac:dyDescent="0.2">
      <c r="A8" s="126" t="s">
        <v>382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>
        <v>712.19206230712609</v>
      </c>
      <c r="AH8" s="78">
        <v>659.14</v>
      </c>
      <c r="AI8" s="78">
        <v>806.05216232749478</v>
      </c>
      <c r="AJ8" s="78">
        <v>646.28</v>
      </c>
      <c r="AK8" s="78">
        <v>799.76908967782992</v>
      </c>
      <c r="AL8" s="78">
        <v>650.38946288899388</v>
      </c>
      <c r="AM8" s="78">
        <v>831.81955190985138</v>
      </c>
      <c r="AN8" s="78">
        <v>719.81297478090175</v>
      </c>
      <c r="AO8" s="78">
        <v>836.33813204215573</v>
      </c>
      <c r="AP8" s="78">
        <v>705.99474490788589</v>
      </c>
      <c r="AQ8" s="78">
        <v>859.13291397573505</v>
      </c>
      <c r="AR8" s="78">
        <v>682.83823266100262</v>
      </c>
      <c r="AS8" s="78">
        <v>835.94671109905551</v>
      </c>
    </row>
    <row r="9" spans="1:45" ht="34.5" customHeight="1" x14ac:dyDescent="0.2">
      <c r="A9" s="126" t="s">
        <v>383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>
        <v>203.37919252640123</v>
      </c>
      <c r="W9" s="78">
        <v>241.25948764078638</v>
      </c>
      <c r="X9" s="78">
        <v>236.94837263060558</v>
      </c>
      <c r="Y9" s="78"/>
      <c r="Z9" s="78">
        <v>209.57354109532116</v>
      </c>
      <c r="AA9" s="78">
        <v>235.38019907925852</v>
      </c>
      <c r="AB9" s="78">
        <v>225.8179620761214</v>
      </c>
      <c r="AC9" s="78">
        <v>248.57262129457425</v>
      </c>
      <c r="AD9" s="78">
        <v>213.37893978443194</v>
      </c>
      <c r="AE9" s="78">
        <v>218.01501103408884</v>
      </c>
      <c r="AF9" s="78">
        <v>177.61489265404089</v>
      </c>
      <c r="AG9" s="78">
        <v>222.09005990729244</v>
      </c>
      <c r="AH9" s="78">
        <v>159.33576286011908</v>
      </c>
      <c r="AI9" s="78">
        <v>197.35838177179934</v>
      </c>
      <c r="AJ9" s="78">
        <v>178.4751426980325</v>
      </c>
      <c r="AK9" s="78">
        <v>222.29581544681153</v>
      </c>
      <c r="AL9" s="78">
        <v>161.01060579263074</v>
      </c>
      <c r="AM9" s="78">
        <v>182.18969997331965</v>
      </c>
      <c r="AN9" s="78">
        <v>156.93</v>
      </c>
      <c r="AO9" s="78">
        <v>177.12504656445927</v>
      </c>
      <c r="AP9" s="78">
        <v>150.05900346334076</v>
      </c>
      <c r="AQ9" s="78">
        <v>191.35514555206069</v>
      </c>
      <c r="AR9" s="78">
        <v>169.84303016311026</v>
      </c>
      <c r="AS9" s="78">
        <v>180.48113544868633</v>
      </c>
    </row>
    <row r="10" spans="1:45" ht="34.5" customHeight="1" x14ac:dyDescent="0.2">
      <c r="A10" s="126" t="s">
        <v>333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>
        <v>655.9425034243161</v>
      </c>
      <c r="W10" s="78">
        <v>685.22449666672765</v>
      </c>
      <c r="X10" s="78">
        <v>641.4296142857138</v>
      </c>
      <c r="Y10" s="78"/>
      <c r="Z10" s="78">
        <v>623.92998235776042</v>
      </c>
      <c r="AA10" s="78">
        <v>664.90022377056107</v>
      </c>
      <c r="AB10" s="78">
        <v>594.86789365630364</v>
      </c>
      <c r="AC10" s="78">
        <v>640.19080691679858</v>
      </c>
      <c r="AD10" s="78">
        <v>549.13579684713125</v>
      </c>
      <c r="AE10" s="78">
        <v>621.39843868959395</v>
      </c>
      <c r="AF10" s="78">
        <v>490.38190931377943</v>
      </c>
      <c r="AG10" s="78">
        <v>570.01510619458156</v>
      </c>
      <c r="AH10" s="78">
        <v>463.13986673207819</v>
      </c>
      <c r="AI10" s="78">
        <v>570.21394080481821</v>
      </c>
      <c r="AJ10" s="78">
        <v>440.01785971462868</v>
      </c>
      <c r="AK10" s="78">
        <v>567.41064115236281</v>
      </c>
      <c r="AL10" s="78">
        <v>363.6301117115724</v>
      </c>
      <c r="AM10" s="78">
        <v>462.8508940303297</v>
      </c>
      <c r="AN10" s="78">
        <v>406.95</v>
      </c>
      <c r="AO10" s="78">
        <v>483.03955213295325</v>
      </c>
      <c r="AP10" s="78">
        <v>386.4197320501558</v>
      </c>
      <c r="AQ10" s="78">
        <v>499.01907411400447</v>
      </c>
      <c r="AR10" s="78">
        <v>400.80332000351422</v>
      </c>
      <c r="AS10" s="78">
        <v>496.76775949350849</v>
      </c>
    </row>
    <row r="11" spans="1:45" x14ac:dyDescent="0.2">
      <c r="B11" s="24"/>
    </row>
    <row r="12" spans="1:45" x14ac:dyDescent="0.2">
      <c r="B12" s="24"/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2:BW1082"/>
  <sheetViews>
    <sheetView showGridLines="0" zoomScale="80" zoomScaleNormal="80" workbookViewId="0">
      <pane xSplit="1" topLeftCell="BM1" activePane="topRight" state="frozen"/>
      <selection sqref="A1:XFD1048576"/>
      <selection pane="topRight" activeCell="A3" sqref="A3"/>
    </sheetView>
  </sheetViews>
  <sheetFormatPr defaultRowHeight="15" x14ac:dyDescent="0.2"/>
  <cols>
    <col min="1" max="1" width="70.5703125" style="16" customWidth="1"/>
    <col min="2" max="11" width="12.7109375" style="10" customWidth="1"/>
    <col min="12" max="13" width="12.7109375" style="16" customWidth="1"/>
    <col min="14" max="14" width="12.7109375" style="10" customWidth="1"/>
    <col min="15" max="15" width="12.7109375" style="16" customWidth="1"/>
    <col min="16" max="16" width="12.7109375" style="10" customWidth="1"/>
    <col min="17" max="17" width="12.7109375" style="16" customWidth="1"/>
    <col min="18" max="18" width="12.7109375" style="10" customWidth="1"/>
    <col min="19" max="20" width="12.7109375" style="16" customWidth="1"/>
    <col min="21" max="21" width="12.7109375" style="10" customWidth="1"/>
    <col min="22" max="22" width="12.7109375" style="16" customWidth="1"/>
    <col min="23" max="23" width="12.7109375" style="10" customWidth="1"/>
    <col min="24" max="24" width="12.5703125" style="16" customWidth="1"/>
    <col min="25" max="25" width="12.7109375" style="10" customWidth="1"/>
    <col min="26" max="27" width="12.5703125" style="16" customWidth="1"/>
    <col min="28" max="28" width="12.7109375" style="10" customWidth="1"/>
    <col min="29" max="29" width="12.5703125" style="16" customWidth="1"/>
    <col min="30" max="30" width="12.7109375" style="10" customWidth="1"/>
    <col min="31" max="31" width="12.5703125" style="16" customWidth="1"/>
    <col min="32" max="32" width="12.7109375" style="10" customWidth="1"/>
    <col min="33" max="34" width="12.5703125" style="16" customWidth="1"/>
    <col min="35" max="35" width="12.7109375" style="10" customWidth="1"/>
    <col min="36" max="36" width="12.5703125" style="16" customWidth="1"/>
    <col min="37" max="37" width="12.7109375" style="10" customWidth="1"/>
    <col min="38" max="38" width="12.5703125" style="16" customWidth="1"/>
    <col min="39" max="39" width="12.7109375" style="10" customWidth="1"/>
    <col min="40" max="41" width="12.5703125" style="16" customWidth="1"/>
    <col min="42" max="42" width="12.7109375" style="10" customWidth="1"/>
    <col min="43" max="43" width="12.5703125" style="16" customWidth="1"/>
    <col min="44" max="44" width="12.7109375" style="10" customWidth="1"/>
    <col min="45" max="45" width="12.5703125" style="16" customWidth="1"/>
    <col min="46" max="46" width="12.7109375" style="10" customWidth="1"/>
    <col min="47" max="48" width="12.5703125" style="16" customWidth="1"/>
    <col min="49" max="49" width="12.7109375" style="10" customWidth="1"/>
    <col min="50" max="50" width="12.5703125" style="16" customWidth="1"/>
    <col min="51" max="51" width="12.7109375" style="10" customWidth="1"/>
    <col min="52" max="52" width="12.5703125" style="16" customWidth="1"/>
    <col min="53" max="53" width="12.7109375" style="10" customWidth="1"/>
    <col min="54" max="55" width="12.5703125" style="16" customWidth="1"/>
    <col min="56" max="56" width="12.7109375" style="10" customWidth="1"/>
    <col min="57" max="57" width="12.5703125" style="16" customWidth="1"/>
    <col min="58" max="58" width="12.7109375" style="10" customWidth="1"/>
    <col min="59" max="59" width="12.5703125" style="16" customWidth="1"/>
    <col min="60" max="60" width="12.7109375" style="10" customWidth="1"/>
    <col min="61" max="62" width="12.5703125" style="16" customWidth="1"/>
    <col min="63" max="63" width="12.7109375" style="10" customWidth="1"/>
    <col min="64" max="64" width="12.5703125" style="16" customWidth="1"/>
    <col min="65" max="65" width="13.140625" style="10" bestFit="1" customWidth="1"/>
    <col min="66" max="66" width="12.5703125" style="16" customWidth="1"/>
    <col min="67" max="67" width="13.140625" style="10" bestFit="1" customWidth="1"/>
    <col min="68" max="69" width="12.5703125" style="16" customWidth="1"/>
    <col min="70" max="70" width="13.140625" style="10" bestFit="1" customWidth="1"/>
    <col min="71" max="71" width="12.5703125" style="16" customWidth="1"/>
    <col min="72" max="72" width="13.140625" style="10" bestFit="1" customWidth="1"/>
    <col min="73" max="73" width="12.5703125" style="16" customWidth="1"/>
    <col min="74" max="74" width="13.140625" style="10" bestFit="1" customWidth="1"/>
    <col min="75" max="75" width="12.5703125" style="16" customWidth="1"/>
    <col min="76" max="16384" width="9.140625" style="9"/>
  </cols>
  <sheetData>
    <row r="2" spans="1:75" ht="27" x14ac:dyDescent="0.5">
      <c r="A2" s="101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75" ht="24.75" x14ac:dyDescent="0.5">
      <c r="A3" s="130" t="s">
        <v>181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</row>
    <row r="6" spans="1:75" ht="22.5" customHeight="1" x14ac:dyDescent="0.2">
      <c r="A6" s="79" t="s">
        <v>182</v>
      </c>
      <c r="B6" s="57" t="s">
        <v>112</v>
      </c>
      <c r="C6" s="57" t="s">
        <v>83</v>
      </c>
      <c r="D6" s="57" t="s">
        <v>103</v>
      </c>
      <c r="E6" s="57" t="s">
        <v>104</v>
      </c>
      <c r="F6" s="57" t="s">
        <v>173</v>
      </c>
      <c r="G6" s="57" t="s">
        <v>106</v>
      </c>
      <c r="H6" s="57" t="s">
        <v>107</v>
      </c>
      <c r="I6" s="57" t="s">
        <v>108</v>
      </c>
      <c r="J6" s="57" t="s">
        <v>109</v>
      </c>
      <c r="K6" s="57" t="s">
        <v>115</v>
      </c>
      <c r="L6" s="57" t="s">
        <v>116</v>
      </c>
      <c r="M6" s="57" t="s">
        <v>174</v>
      </c>
      <c r="N6" s="57" t="s">
        <v>231</v>
      </c>
      <c r="O6" s="57" t="s">
        <v>240</v>
      </c>
      <c r="P6" s="57" t="s">
        <v>243</v>
      </c>
      <c r="Q6" s="57" t="s">
        <v>245</v>
      </c>
      <c r="R6" s="57" t="s">
        <v>257</v>
      </c>
      <c r="S6" s="57" t="s">
        <v>261</v>
      </c>
      <c r="T6" s="57" t="s">
        <v>266</v>
      </c>
      <c r="U6" s="57" t="s">
        <v>277</v>
      </c>
      <c r="V6" s="57" t="s">
        <v>278</v>
      </c>
      <c r="W6" s="57" t="s">
        <v>287</v>
      </c>
      <c r="X6" s="57" t="s">
        <v>289</v>
      </c>
      <c r="Y6" s="57" t="s">
        <v>290</v>
      </c>
      <c r="Z6" s="57" t="s">
        <v>294</v>
      </c>
      <c r="AA6" s="57" t="s">
        <v>296</v>
      </c>
      <c r="AB6" s="57" t="s">
        <v>299</v>
      </c>
      <c r="AC6" s="57" t="s">
        <v>302</v>
      </c>
      <c r="AD6" s="57" t="s">
        <v>303</v>
      </c>
      <c r="AE6" s="57" t="s">
        <v>304</v>
      </c>
      <c r="AF6" s="57" t="s">
        <v>308</v>
      </c>
      <c r="AG6" s="57" t="s">
        <v>311</v>
      </c>
      <c r="AH6" s="57" t="s">
        <v>314</v>
      </c>
      <c r="AI6" s="57" t="s">
        <v>315</v>
      </c>
      <c r="AJ6" s="57" t="s">
        <v>317</v>
      </c>
      <c r="AK6" s="57" t="s">
        <v>320</v>
      </c>
      <c r="AL6" s="57" t="s">
        <v>321</v>
      </c>
      <c r="AM6" s="57" t="s">
        <v>323</v>
      </c>
      <c r="AN6" s="57" t="s">
        <v>326</v>
      </c>
      <c r="AO6" s="57" t="s">
        <v>328</v>
      </c>
      <c r="AP6" s="57" t="s">
        <v>334</v>
      </c>
      <c r="AQ6" s="57" t="s">
        <v>337</v>
      </c>
      <c r="AR6" s="57" t="s">
        <v>341</v>
      </c>
      <c r="AS6" s="57" t="s">
        <v>342</v>
      </c>
      <c r="AT6" s="57" t="s">
        <v>343</v>
      </c>
      <c r="AU6" s="57" t="s">
        <v>346</v>
      </c>
      <c r="AV6" s="57" t="s">
        <v>349</v>
      </c>
      <c r="AW6" s="57" t="s">
        <v>350</v>
      </c>
      <c r="AX6" s="57" t="s">
        <v>353</v>
      </c>
      <c r="AY6" s="57" t="s">
        <v>354</v>
      </c>
      <c r="AZ6" s="57" t="s">
        <v>355</v>
      </c>
      <c r="BA6" s="57" t="s">
        <v>356</v>
      </c>
      <c r="BB6" s="57" t="s">
        <v>359</v>
      </c>
      <c r="BC6" s="57" t="s">
        <v>361</v>
      </c>
      <c r="BD6" s="57" t="s">
        <v>362</v>
      </c>
      <c r="BE6" s="57" t="s">
        <v>365</v>
      </c>
      <c r="BF6" s="57" t="s">
        <v>374</v>
      </c>
      <c r="BG6" s="57" t="s">
        <v>375</v>
      </c>
      <c r="BH6" s="57" t="s">
        <v>377</v>
      </c>
      <c r="BI6" s="57" t="s">
        <v>379</v>
      </c>
      <c r="BJ6" s="57" t="s">
        <v>385</v>
      </c>
      <c r="BK6" s="57" t="s">
        <v>398</v>
      </c>
      <c r="BL6" s="57" t="s">
        <v>401</v>
      </c>
      <c r="BM6" s="57" t="s">
        <v>416</v>
      </c>
      <c r="BN6" s="57" t="s">
        <v>417</v>
      </c>
      <c r="BO6" s="57" t="s">
        <v>419</v>
      </c>
      <c r="BP6" s="57" t="s">
        <v>420</v>
      </c>
      <c r="BQ6" s="57" t="s">
        <v>426</v>
      </c>
      <c r="BR6" s="57" t="s">
        <v>427</v>
      </c>
      <c r="BS6" s="57" t="s">
        <v>428</v>
      </c>
      <c r="BT6" s="57" t="s">
        <v>431</v>
      </c>
      <c r="BU6" s="57" t="s">
        <v>432</v>
      </c>
      <c r="BV6" s="57" t="s">
        <v>433</v>
      </c>
      <c r="BW6" s="57" t="s">
        <v>434</v>
      </c>
    </row>
    <row r="7" spans="1:75" ht="18.75" customHeight="1" x14ac:dyDescent="0.2">
      <c r="A7" s="80" t="s">
        <v>284</v>
      </c>
      <c r="B7" s="113">
        <v>80010</v>
      </c>
      <c r="C7" s="113">
        <v>70898</v>
      </c>
      <c r="D7" s="113">
        <v>31567</v>
      </c>
      <c r="E7" s="113">
        <v>102465</v>
      </c>
      <c r="F7" s="113">
        <v>34944</v>
      </c>
      <c r="G7" s="113">
        <v>29630</v>
      </c>
      <c r="H7" s="113">
        <v>64574</v>
      </c>
      <c r="I7" s="113">
        <v>32519</v>
      </c>
      <c r="J7" s="113">
        <v>97093</v>
      </c>
      <c r="K7" s="113">
        <v>64183</v>
      </c>
      <c r="L7" s="113">
        <v>161276</v>
      </c>
      <c r="M7" s="113">
        <v>38105</v>
      </c>
      <c r="N7" s="113">
        <v>12095</v>
      </c>
      <c r="O7" s="113">
        <v>50200</v>
      </c>
      <c r="P7" s="113">
        <v>11170</v>
      </c>
      <c r="Q7" s="113">
        <v>61370</v>
      </c>
      <c r="R7" s="113">
        <v>37578</v>
      </c>
      <c r="S7" s="113">
        <v>98948</v>
      </c>
      <c r="T7" s="113">
        <v>16102</v>
      </c>
      <c r="U7" s="113">
        <v>17999</v>
      </c>
      <c r="V7" s="113">
        <v>34101</v>
      </c>
      <c r="W7" s="113">
        <v>19087</v>
      </c>
      <c r="X7" s="113">
        <v>53188</v>
      </c>
      <c r="Y7" s="113">
        <v>27915</v>
      </c>
      <c r="Z7" s="113">
        <v>81103</v>
      </c>
      <c r="AA7" s="113">
        <v>33202</v>
      </c>
      <c r="AB7" s="113">
        <v>29928</v>
      </c>
      <c r="AC7" s="113">
        <v>63130</v>
      </c>
      <c r="AD7" s="113">
        <v>25927</v>
      </c>
      <c r="AE7" s="113">
        <v>89057</v>
      </c>
      <c r="AF7" s="113">
        <v>21309</v>
      </c>
      <c r="AG7" s="113">
        <v>110366</v>
      </c>
      <c r="AH7" s="113">
        <v>26458</v>
      </c>
      <c r="AI7" s="113">
        <v>21933</v>
      </c>
      <c r="AJ7" s="113">
        <v>48391</v>
      </c>
      <c r="AK7" s="113">
        <v>22084</v>
      </c>
      <c r="AL7" s="113">
        <v>70475</v>
      </c>
      <c r="AM7" s="113">
        <v>26851</v>
      </c>
      <c r="AN7" s="113">
        <v>97326</v>
      </c>
      <c r="AO7" s="113">
        <v>15655</v>
      </c>
      <c r="AP7" s="113">
        <v>14260</v>
      </c>
      <c r="AQ7" s="113">
        <v>29915</v>
      </c>
      <c r="AR7" s="113">
        <v>18708</v>
      </c>
      <c r="AS7" s="113">
        <v>48623</v>
      </c>
      <c r="AT7" s="113">
        <v>16612</v>
      </c>
      <c r="AU7" s="113">
        <v>65235</v>
      </c>
      <c r="AV7" s="113">
        <v>13730</v>
      </c>
      <c r="AW7" s="113">
        <v>10876</v>
      </c>
      <c r="AX7" s="113">
        <v>24606</v>
      </c>
      <c r="AY7" s="113">
        <v>14874</v>
      </c>
      <c r="AZ7" s="113">
        <v>39480</v>
      </c>
      <c r="BA7" s="113">
        <v>11365</v>
      </c>
      <c r="BB7" s="113">
        <v>50845</v>
      </c>
      <c r="BC7" s="113">
        <v>10230</v>
      </c>
      <c r="BD7" s="113">
        <v>18336</v>
      </c>
      <c r="BE7" s="113">
        <v>28566</v>
      </c>
      <c r="BF7" s="113">
        <v>23052</v>
      </c>
      <c r="BG7" s="113">
        <v>51618</v>
      </c>
      <c r="BH7" s="113">
        <v>20328</v>
      </c>
      <c r="BI7" s="113">
        <v>71946</v>
      </c>
      <c r="BJ7" s="113">
        <v>15683</v>
      </c>
      <c r="BK7" s="113">
        <v>26994</v>
      </c>
      <c r="BL7" s="113">
        <v>42677</v>
      </c>
      <c r="BM7" s="113">
        <v>36058</v>
      </c>
      <c r="BN7" s="113">
        <v>78735</v>
      </c>
      <c r="BO7" s="113">
        <v>29891</v>
      </c>
      <c r="BP7" s="113">
        <v>108626</v>
      </c>
      <c r="BQ7" s="113">
        <v>19386</v>
      </c>
      <c r="BR7" s="113">
        <v>19377</v>
      </c>
      <c r="BS7" s="113">
        <v>38763</v>
      </c>
      <c r="BT7" s="113">
        <v>26808</v>
      </c>
      <c r="BU7" s="113">
        <v>65571</v>
      </c>
      <c r="BV7" s="113">
        <v>26305</v>
      </c>
      <c r="BW7" s="113">
        <v>91876</v>
      </c>
    </row>
    <row r="8" spans="1:75" ht="18.75" customHeight="1" x14ac:dyDescent="0.2">
      <c r="A8" s="114" t="s">
        <v>183</v>
      </c>
      <c r="B8" s="82">
        <v>65943</v>
      </c>
      <c r="C8" s="82">
        <v>50737</v>
      </c>
      <c r="D8" s="82">
        <v>1468</v>
      </c>
      <c r="E8" s="82">
        <v>52205</v>
      </c>
      <c r="F8" s="82">
        <v>21483</v>
      </c>
      <c r="G8" s="82">
        <v>18769</v>
      </c>
      <c r="H8" s="82">
        <v>40252</v>
      </c>
      <c r="I8" s="82">
        <v>19969</v>
      </c>
      <c r="J8" s="82">
        <v>60221</v>
      </c>
      <c r="K8" s="82">
        <v>21460</v>
      </c>
      <c r="L8" s="82">
        <v>81681</v>
      </c>
      <c r="M8" s="82">
        <v>17672</v>
      </c>
      <c r="N8" s="82">
        <v>819</v>
      </c>
      <c r="O8" s="82">
        <v>18491</v>
      </c>
      <c r="P8" s="82">
        <v>1729</v>
      </c>
      <c r="Q8" s="82">
        <v>20220</v>
      </c>
      <c r="R8" s="82">
        <v>25465</v>
      </c>
      <c r="S8" s="82">
        <v>45685</v>
      </c>
      <c r="T8" s="82">
        <v>11102</v>
      </c>
      <c r="U8" s="82">
        <v>8165</v>
      </c>
      <c r="V8" s="82">
        <v>19267</v>
      </c>
      <c r="W8" s="82">
        <v>8664</v>
      </c>
      <c r="X8" s="82">
        <v>27931</v>
      </c>
      <c r="Y8" s="82">
        <v>14040</v>
      </c>
      <c r="Z8" s="82">
        <v>41971</v>
      </c>
      <c r="AA8" s="82">
        <v>19120</v>
      </c>
      <c r="AB8" s="82">
        <v>10772</v>
      </c>
      <c r="AC8" s="82">
        <v>29892</v>
      </c>
      <c r="AD8" s="82">
        <v>12327</v>
      </c>
      <c r="AE8" s="82">
        <v>42219</v>
      </c>
      <c r="AF8" s="82">
        <v>9925</v>
      </c>
      <c r="AG8" s="82">
        <v>52144</v>
      </c>
      <c r="AH8" s="82">
        <v>10610</v>
      </c>
      <c r="AI8" s="82">
        <v>10104</v>
      </c>
      <c r="AJ8" s="82">
        <v>20714</v>
      </c>
      <c r="AK8" s="82">
        <v>9093</v>
      </c>
      <c r="AL8" s="82">
        <v>29807</v>
      </c>
      <c r="AM8" s="82">
        <v>9762</v>
      </c>
      <c r="AN8" s="82">
        <v>39569</v>
      </c>
      <c r="AO8" s="82">
        <v>4800</v>
      </c>
      <c r="AP8" s="82">
        <v>3072</v>
      </c>
      <c r="AQ8" s="82">
        <v>7872</v>
      </c>
      <c r="AR8" s="82">
        <v>3409</v>
      </c>
      <c r="AS8" s="82">
        <v>11281</v>
      </c>
      <c r="AT8" s="82">
        <v>5186</v>
      </c>
      <c r="AU8" s="82">
        <v>16467</v>
      </c>
      <c r="AV8" s="82">
        <v>4127</v>
      </c>
      <c r="AW8" s="82">
        <v>715</v>
      </c>
      <c r="AX8" s="82">
        <v>4842</v>
      </c>
      <c r="AY8" s="82">
        <v>1955</v>
      </c>
      <c r="AZ8" s="82">
        <v>6797</v>
      </c>
      <c r="BA8" s="82">
        <v>2577</v>
      </c>
      <c r="BB8" s="82">
        <v>9374</v>
      </c>
      <c r="BC8" s="82">
        <v>2928</v>
      </c>
      <c r="BD8" s="82">
        <v>7030</v>
      </c>
      <c r="BE8" s="82">
        <v>9958</v>
      </c>
      <c r="BF8" s="82">
        <v>5829</v>
      </c>
      <c r="BG8" s="82">
        <v>15787</v>
      </c>
      <c r="BH8" s="82">
        <v>8227</v>
      </c>
      <c r="BI8" s="82">
        <v>24014</v>
      </c>
      <c r="BJ8" s="82">
        <v>4543</v>
      </c>
      <c r="BK8" s="82">
        <v>9658</v>
      </c>
      <c r="BL8" s="82">
        <v>14201</v>
      </c>
      <c r="BM8" s="82">
        <v>10067</v>
      </c>
      <c r="BN8" s="82">
        <v>24268</v>
      </c>
      <c r="BO8" s="82">
        <v>5849</v>
      </c>
      <c r="BP8" s="82">
        <v>30117</v>
      </c>
      <c r="BQ8" s="82">
        <v>6866</v>
      </c>
      <c r="BR8" s="82">
        <v>7267</v>
      </c>
      <c r="BS8" s="82">
        <v>14133</v>
      </c>
      <c r="BT8" s="82">
        <v>8963</v>
      </c>
      <c r="BU8" s="82">
        <v>23096</v>
      </c>
      <c r="BV8" s="82">
        <v>11944</v>
      </c>
      <c r="BW8" s="82">
        <v>35040</v>
      </c>
    </row>
    <row r="9" spans="1:75" ht="18.75" customHeight="1" x14ac:dyDescent="0.2">
      <c r="A9" s="114" t="s">
        <v>184</v>
      </c>
      <c r="B9" s="82">
        <v>9980</v>
      </c>
      <c r="C9" s="82">
        <v>13116</v>
      </c>
      <c r="D9" s="82">
        <v>23964</v>
      </c>
      <c r="E9" s="82">
        <v>37080</v>
      </c>
      <c r="F9" s="82">
        <v>10403</v>
      </c>
      <c r="G9" s="82">
        <v>9230</v>
      </c>
      <c r="H9" s="82">
        <v>19633</v>
      </c>
      <c r="I9" s="82">
        <v>9386</v>
      </c>
      <c r="J9" s="82">
        <v>29019</v>
      </c>
      <c r="K9" s="82">
        <v>14202</v>
      </c>
      <c r="L9" s="82">
        <v>43221</v>
      </c>
      <c r="M9" s="82">
        <v>17912</v>
      </c>
      <c r="N9" s="82">
        <v>5433</v>
      </c>
      <c r="O9" s="82">
        <v>23345</v>
      </c>
      <c r="P9" s="82">
        <v>4537</v>
      </c>
      <c r="Q9" s="82">
        <v>27882</v>
      </c>
      <c r="R9" s="82">
        <v>-1590</v>
      </c>
      <c r="S9" s="82">
        <v>26292</v>
      </c>
      <c r="T9" s="82">
        <v>3195</v>
      </c>
      <c r="U9" s="82">
        <v>4730</v>
      </c>
      <c r="V9" s="82">
        <v>7925</v>
      </c>
      <c r="W9" s="82">
        <v>5069</v>
      </c>
      <c r="X9" s="82">
        <v>12994</v>
      </c>
      <c r="Y9" s="82">
        <v>9318</v>
      </c>
      <c r="Z9" s="82">
        <v>22312</v>
      </c>
      <c r="AA9" s="82">
        <v>10121</v>
      </c>
      <c r="AB9" s="82">
        <v>15140</v>
      </c>
      <c r="AC9" s="82">
        <v>25261</v>
      </c>
      <c r="AD9" s="82">
        <v>10712</v>
      </c>
      <c r="AE9" s="82">
        <v>35973</v>
      </c>
      <c r="AF9" s="82">
        <v>9423</v>
      </c>
      <c r="AG9" s="82">
        <v>45396</v>
      </c>
      <c r="AH9" s="82">
        <v>11939</v>
      </c>
      <c r="AI9" s="82">
        <v>9778</v>
      </c>
      <c r="AJ9" s="82">
        <v>21717</v>
      </c>
      <c r="AK9" s="82">
        <v>10192</v>
      </c>
      <c r="AL9" s="82">
        <v>31909</v>
      </c>
      <c r="AM9" s="82">
        <v>11131</v>
      </c>
      <c r="AN9" s="82">
        <v>43040</v>
      </c>
      <c r="AO9" s="82">
        <v>8263</v>
      </c>
      <c r="AP9" s="82">
        <v>8717</v>
      </c>
      <c r="AQ9" s="82">
        <v>16980</v>
      </c>
      <c r="AR9" s="82">
        <v>7867</v>
      </c>
      <c r="AS9" s="82">
        <v>24847</v>
      </c>
      <c r="AT9" s="82">
        <v>5397</v>
      </c>
      <c r="AU9" s="82">
        <v>30244</v>
      </c>
      <c r="AV9" s="82">
        <v>6298</v>
      </c>
      <c r="AW9" s="82">
        <v>3121</v>
      </c>
      <c r="AX9" s="82">
        <v>9419</v>
      </c>
      <c r="AY9" s="82">
        <v>3008</v>
      </c>
      <c r="AZ9" s="82">
        <v>12427</v>
      </c>
      <c r="BA9" s="82">
        <v>2958</v>
      </c>
      <c r="BB9" s="82">
        <v>15385</v>
      </c>
      <c r="BC9" s="82">
        <v>3304</v>
      </c>
      <c r="BD9" s="82">
        <v>5245</v>
      </c>
      <c r="BE9" s="82">
        <v>8549</v>
      </c>
      <c r="BF9" s="82">
        <v>12277</v>
      </c>
      <c r="BG9" s="82">
        <v>20826</v>
      </c>
      <c r="BH9" s="82">
        <v>8483</v>
      </c>
      <c r="BI9" s="82">
        <v>29309</v>
      </c>
      <c r="BJ9" s="82">
        <v>4827</v>
      </c>
      <c r="BK9" s="82">
        <v>9998</v>
      </c>
      <c r="BL9" s="82">
        <v>14825</v>
      </c>
      <c r="BM9" s="82">
        <v>12942</v>
      </c>
      <c r="BN9" s="82">
        <v>27767</v>
      </c>
      <c r="BO9" s="82">
        <v>12669</v>
      </c>
      <c r="BP9" s="82">
        <v>40436</v>
      </c>
      <c r="BQ9" s="82">
        <v>4141</v>
      </c>
      <c r="BR9" s="82">
        <v>3731</v>
      </c>
      <c r="BS9" s="82">
        <v>7872</v>
      </c>
      <c r="BT9" s="82">
        <v>4265</v>
      </c>
      <c r="BU9" s="82">
        <v>12137</v>
      </c>
      <c r="BV9" s="82">
        <v>3919</v>
      </c>
      <c r="BW9" s="82">
        <v>16056</v>
      </c>
    </row>
    <row r="10" spans="1:75" ht="18.75" customHeight="1" x14ac:dyDescent="0.2">
      <c r="A10" s="114" t="s">
        <v>185</v>
      </c>
      <c r="B10" s="82">
        <v>1018</v>
      </c>
      <c r="C10" s="82">
        <v>2547</v>
      </c>
      <c r="D10" s="82">
        <v>-55</v>
      </c>
      <c r="E10" s="82">
        <v>2492</v>
      </c>
      <c r="F10" s="82">
        <v>988</v>
      </c>
      <c r="G10" s="82">
        <v>757</v>
      </c>
      <c r="H10" s="82">
        <v>1745</v>
      </c>
      <c r="I10" s="82">
        <v>1256</v>
      </c>
      <c r="J10" s="82">
        <v>3001</v>
      </c>
      <c r="K10" s="82">
        <v>787</v>
      </c>
      <c r="L10" s="82">
        <v>3788</v>
      </c>
      <c r="M10" s="82">
        <v>717</v>
      </c>
      <c r="N10" s="82">
        <v>845</v>
      </c>
      <c r="O10" s="82">
        <v>1562</v>
      </c>
      <c r="P10" s="82">
        <v>489</v>
      </c>
      <c r="Q10" s="82">
        <v>2051</v>
      </c>
      <c r="R10" s="82">
        <v>11577</v>
      </c>
      <c r="S10" s="82">
        <v>13628</v>
      </c>
      <c r="T10" s="82">
        <v>46</v>
      </c>
      <c r="U10" s="82">
        <v>1424</v>
      </c>
      <c r="V10" s="82">
        <v>1470</v>
      </c>
      <c r="W10" s="82">
        <v>1366</v>
      </c>
      <c r="X10" s="82">
        <v>2836</v>
      </c>
      <c r="Y10" s="82">
        <v>1419</v>
      </c>
      <c r="Z10" s="82">
        <v>4255</v>
      </c>
      <c r="AA10" s="82">
        <v>179</v>
      </c>
      <c r="AB10" s="82">
        <v>1443</v>
      </c>
      <c r="AC10" s="82">
        <v>1622</v>
      </c>
      <c r="AD10" s="82">
        <v>1936</v>
      </c>
      <c r="AE10" s="82">
        <v>3558</v>
      </c>
      <c r="AF10" s="82">
        <v>842</v>
      </c>
      <c r="AG10" s="82">
        <v>4400</v>
      </c>
      <c r="AH10" s="82">
        <v>953</v>
      </c>
      <c r="AI10" s="82">
        <v>971</v>
      </c>
      <c r="AJ10" s="82">
        <v>1924</v>
      </c>
      <c r="AK10" s="82">
        <v>400</v>
      </c>
      <c r="AL10" s="82">
        <v>2324</v>
      </c>
      <c r="AM10" s="82">
        <v>529</v>
      </c>
      <c r="AN10" s="82">
        <v>2853</v>
      </c>
      <c r="AO10" s="82">
        <v>0</v>
      </c>
      <c r="AP10" s="82">
        <v>939</v>
      </c>
      <c r="AQ10" s="82">
        <v>939</v>
      </c>
      <c r="AR10" s="82">
        <v>0</v>
      </c>
      <c r="AS10" s="82">
        <v>939</v>
      </c>
      <c r="AT10" s="82">
        <v>1246</v>
      </c>
      <c r="AU10" s="82">
        <v>2185</v>
      </c>
      <c r="AV10" s="82">
        <v>14</v>
      </c>
      <c r="AW10" s="82">
        <v>195</v>
      </c>
      <c r="AX10" s="82">
        <v>209</v>
      </c>
      <c r="AY10" s="82">
        <v>233</v>
      </c>
      <c r="AZ10" s="82">
        <v>442</v>
      </c>
      <c r="BA10" s="82">
        <v>695</v>
      </c>
      <c r="BB10" s="82">
        <v>1137</v>
      </c>
      <c r="BC10" s="82">
        <v>112</v>
      </c>
      <c r="BD10" s="82">
        <v>961</v>
      </c>
      <c r="BE10" s="82">
        <v>1073</v>
      </c>
      <c r="BF10" s="82">
        <v>375</v>
      </c>
      <c r="BG10" s="82">
        <v>1448</v>
      </c>
      <c r="BH10" s="82">
        <v>452</v>
      </c>
      <c r="BI10" s="82">
        <v>1900</v>
      </c>
      <c r="BJ10" s="82">
        <v>99</v>
      </c>
      <c r="BK10" s="82">
        <v>534</v>
      </c>
      <c r="BL10" s="82">
        <v>633</v>
      </c>
      <c r="BM10" s="82">
        <v>600</v>
      </c>
      <c r="BN10" s="82">
        <v>1233</v>
      </c>
      <c r="BO10" s="82">
        <v>188</v>
      </c>
      <c r="BP10" s="82">
        <v>1421</v>
      </c>
      <c r="BQ10" s="82">
        <v>36</v>
      </c>
      <c r="BR10" s="82">
        <v>6</v>
      </c>
      <c r="BS10" s="82">
        <v>42</v>
      </c>
      <c r="BT10" s="82">
        <v>391</v>
      </c>
      <c r="BU10" s="82">
        <v>433</v>
      </c>
      <c r="BV10" s="82">
        <v>133</v>
      </c>
      <c r="BW10" s="82">
        <v>566</v>
      </c>
    </row>
    <row r="11" spans="1:75" ht="18.75" customHeight="1" x14ac:dyDescent="0.2">
      <c r="A11" s="114" t="s">
        <v>186</v>
      </c>
      <c r="B11" s="82">
        <v>1195</v>
      </c>
      <c r="C11" s="82">
        <v>3298</v>
      </c>
      <c r="D11" s="82">
        <v>147</v>
      </c>
      <c r="E11" s="82">
        <v>3445</v>
      </c>
      <c r="F11" s="82">
        <v>1841</v>
      </c>
      <c r="G11" s="82">
        <v>770</v>
      </c>
      <c r="H11" s="82">
        <v>2611</v>
      </c>
      <c r="I11" s="82">
        <v>826</v>
      </c>
      <c r="J11" s="82">
        <v>3437</v>
      </c>
      <c r="K11" s="82">
        <v>847</v>
      </c>
      <c r="L11" s="82">
        <v>4284</v>
      </c>
      <c r="M11" s="82">
        <v>1510</v>
      </c>
      <c r="N11" s="82">
        <v>2134</v>
      </c>
      <c r="O11" s="82">
        <v>3644</v>
      </c>
      <c r="P11" s="82">
        <v>3318</v>
      </c>
      <c r="Q11" s="82">
        <v>6962</v>
      </c>
      <c r="R11" s="82">
        <v>1950</v>
      </c>
      <c r="S11" s="82">
        <v>8912</v>
      </c>
      <c r="T11" s="82">
        <v>1442</v>
      </c>
      <c r="U11" s="82">
        <v>2338</v>
      </c>
      <c r="V11" s="82">
        <v>3780</v>
      </c>
      <c r="W11" s="82">
        <v>1281</v>
      </c>
      <c r="X11" s="82">
        <v>5061</v>
      </c>
      <c r="Y11" s="82">
        <v>837</v>
      </c>
      <c r="Z11" s="82">
        <v>5898</v>
      </c>
      <c r="AA11" s="82">
        <v>2383</v>
      </c>
      <c r="AB11" s="82">
        <v>2180</v>
      </c>
      <c r="AC11" s="82">
        <v>4563</v>
      </c>
      <c r="AD11" s="82">
        <v>266</v>
      </c>
      <c r="AE11" s="82">
        <v>4829</v>
      </c>
      <c r="AF11" s="82">
        <v>153</v>
      </c>
      <c r="AG11" s="82">
        <v>4982</v>
      </c>
      <c r="AH11" s="82">
        <v>67</v>
      </c>
      <c r="AI11" s="82">
        <v>238</v>
      </c>
      <c r="AJ11" s="82">
        <v>305</v>
      </c>
      <c r="AK11" s="82">
        <v>1969</v>
      </c>
      <c r="AL11" s="82">
        <v>2274</v>
      </c>
      <c r="AM11" s="82">
        <v>1363</v>
      </c>
      <c r="AN11" s="82">
        <v>3637</v>
      </c>
      <c r="AO11" s="82">
        <v>237</v>
      </c>
      <c r="AP11" s="82">
        <v>543</v>
      </c>
      <c r="AQ11" s="82">
        <v>780</v>
      </c>
      <c r="AR11" s="82">
        <v>4242</v>
      </c>
      <c r="AS11" s="82">
        <v>5022</v>
      </c>
      <c r="AT11" s="82">
        <v>1128</v>
      </c>
      <c r="AU11" s="82">
        <v>6150</v>
      </c>
      <c r="AV11" s="82">
        <v>796</v>
      </c>
      <c r="AW11" s="82">
        <v>2513</v>
      </c>
      <c r="AX11" s="82">
        <v>3309</v>
      </c>
      <c r="AY11" s="82">
        <v>1060</v>
      </c>
      <c r="AZ11" s="82">
        <v>4369</v>
      </c>
      <c r="BA11" s="82">
        <v>884</v>
      </c>
      <c r="BB11" s="82">
        <v>5253</v>
      </c>
      <c r="BC11" s="82">
        <v>1198</v>
      </c>
      <c r="BD11" s="82">
        <v>3663</v>
      </c>
      <c r="BE11" s="82">
        <v>4861</v>
      </c>
      <c r="BF11" s="82">
        <v>3737</v>
      </c>
      <c r="BG11" s="82">
        <v>8598</v>
      </c>
      <c r="BH11" s="82">
        <v>1837</v>
      </c>
      <c r="BI11" s="82">
        <v>10435</v>
      </c>
      <c r="BJ11" s="82">
        <v>2401</v>
      </c>
      <c r="BK11" s="82">
        <v>3291</v>
      </c>
      <c r="BL11" s="82">
        <v>5692</v>
      </c>
      <c r="BM11" s="82">
        <v>7888</v>
      </c>
      <c r="BN11" s="82">
        <v>13580</v>
      </c>
      <c r="BO11" s="82">
        <v>7617</v>
      </c>
      <c r="BP11" s="82">
        <v>21197</v>
      </c>
      <c r="BQ11" s="82">
        <v>3454</v>
      </c>
      <c r="BR11" s="82">
        <v>3029</v>
      </c>
      <c r="BS11" s="82">
        <v>6483</v>
      </c>
      <c r="BT11" s="82">
        <v>6888</v>
      </c>
      <c r="BU11" s="82">
        <v>13371</v>
      </c>
      <c r="BV11" s="82">
        <v>3777</v>
      </c>
      <c r="BW11" s="82">
        <v>17148</v>
      </c>
    </row>
    <row r="12" spans="1:75" ht="18.75" customHeight="1" x14ac:dyDescent="0.2">
      <c r="A12" s="114" t="s">
        <v>187</v>
      </c>
      <c r="B12" s="82">
        <v>0</v>
      </c>
      <c r="C12" s="82">
        <v>0</v>
      </c>
      <c r="D12" s="82">
        <v>593</v>
      </c>
      <c r="E12" s="82">
        <v>593</v>
      </c>
      <c r="F12" s="82">
        <v>47</v>
      </c>
      <c r="G12" s="82">
        <v>4</v>
      </c>
      <c r="H12" s="82">
        <v>51</v>
      </c>
      <c r="I12" s="82">
        <v>685</v>
      </c>
      <c r="J12" s="82">
        <v>736</v>
      </c>
      <c r="K12" s="82">
        <v>824</v>
      </c>
      <c r="L12" s="82">
        <v>1560</v>
      </c>
      <c r="M12" s="82">
        <v>213</v>
      </c>
      <c r="N12" s="82">
        <v>46</v>
      </c>
      <c r="O12" s="82">
        <v>259</v>
      </c>
      <c r="P12" s="82">
        <v>172</v>
      </c>
      <c r="Q12" s="82">
        <v>431</v>
      </c>
      <c r="R12" s="82">
        <v>298</v>
      </c>
      <c r="S12" s="82">
        <v>729</v>
      </c>
      <c r="T12" s="82">
        <v>119</v>
      </c>
      <c r="U12" s="82">
        <v>145</v>
      </c>
      <c r="V12" s="82">
        <v>264</v>
      </c>
      <c r="W12" s="82">
        <v>928</v>
      </c>
      <c r="X12" s="82">
        <v>1192</v>
      </c>
      <c r="Y12" s="82">
        <v>150</v>
      </c>
      <c r="Z12" s="82">
        <v>1342</v>
      </c>
      <c r="AA12" s="82">
        <v>150</v>
      </c>
      <c r="AB12" s="82">
        <v>16</v>
      </c>
      <c r="AC12" s="82">
        <v>166</v>
      </c>
      <c r="AD12" s="82">
        <v>18</v>
      </c>
      <c r="AE12" s="82">
        <v>184</v>
      </c>
      <c r="AF12" s="82">
        <v>430</v>
      </c>
      <c r="AG12" s="82">
        <v>614</v>
      </c>
      <c r="AH12" s="82">
        <v>702</v>
      </c>
      <c r="AI12" s="82">
        <v>271</v>
      </c>
      <c r="AJ12" s="82">
        <v>973</v>
      </c>
      <c r="AK12" s="82">
        <v>247</v>
      </c>
      <c r="AL12" s="82">
        <v>1220</v>
      </c>
      <c r="AM12" s="82">
        <v>791</v>
      </c>
      <c r="AN12" s="82">
        <v>2011</v>
      </c>
      <c r="AO12" s="82">
        <v>838</v>
      </c>
      <c r="AP12" s="82">
        <v>263</v>
      </c>
      <c r="AQ12" s="82">
        <v>1101</v>
      </c>
      <c r="AR12" s="82">
        <v>467</v>
      </c>
      <c r="AS12" s="82">
        <v>1568</v>
      </c>
      <c r="AT12" s="82">
        <v>599</v>
      </c>
      <c r="AU12" s="82">
        <v>2167</v>
      </c>
      <c r="AV12" s="82">
        <v>305</v>
      </c>
      <c r="AW12" s="82">
        <v>27</v>
      </c>
      <c r="AX12" s="82">
        <v>332</v>
      </c>
      <c r="AY12" s="82">
        <v>49</v>
      </c>
      <c r="AZ12" s="82">
        <v>381</v>
      </c>
      <c r="BA12" s="82">
        <v>2446</v>
      </c>
      <c r="BB12" s="82">
        <v>2827</v>
      </c>
      <c r="BC12" s="82">
        <v>1588</v>
      </c>
      <c r="BD12" s="82">
        <v>319</v>
      </c>
      <c r="BE12" s="82">
        <v>1907</v>
      </c>
      <c r="BF12" s="82">
        <v>759</v>
      </c>
      <c r="BG12" s="82">
        <v>2666</v>
      </c>
      <c r="BH12" s="82">
        <v>1142</v>
      </c>
      <c r="BI12" s="82">
        <v>3808</v>
      </c>
      <c r="BJ12" s="82">
        <v>593</v>
      </c>
      <c r="BK12" s="82">
        <v>1171</v>
      </c>
      <c r="BL12" s="82">
        <v>1764</v>
      </c>
      <c r="BM12" s="82">
        <v>850</v>
      </c>
      <c r="BN12" s="82">
        <v>2614</v>
      </c>
      <c r="BO12" s="82">
        <v>953</v>
      </c>
      <c r="BP12" s="82">
        <v>3567</v>
      </c>
      <c r="BQ12" s="82">
        <v>1763</v>
      </c>
      <c r="BR12" s="82">
        <v>2087</v>
      </c>
      <c r="BS12" s="82">
        <v>3850</v>
      </c>
      <c r="BT12" s="82">
        <v>2849</v>
      </c>
      <c r="BU12" s="82">
        <v>6699</v>
      </c>
      <c r="BV12" s="82">
        <v>3137</v>
      </c>
      <c r="BW12" s="82">
        <v>9836</v>
      </c>
    </row>
    <row r="13" spans="1:75" ht="18.75" customHeight="1" x14ac:dyDescent="0.2">
      <c r="A13" s="114" t="s">
        <v>188</v>
      </c>
      <c r="B13" s="82">
        <v>1874</v>
      </c>
      <c r="C13" s="82">
        <v>1200</v>
      </c>
      <c r="D13" s="82">
        <v>5450</v>
      </c>
      <c r="E13" s="82">
        <v>6650</v>
      </c>
      <c r="F13" s="82">
        <v>182</v>
      </c>
      <c r="G13" s="82">
        <v>100</v>
      </c>
      <c r="H13" s="82">
        <v>282</v>
      </c>
      <c r="I13" s="82">
        <v>397</v>
      </c>
      <c r="J13" s="82">
        <v>679</v>
      </c>
      <c r="K13" s="82">
        <v>26063</v>
      </c>
      <c r="L13" s="82">
        <v>26742</v>
      </c>
      <c r="M13" s="82">
        <v>81</v>
      </c>
      <c r="N13" s="82">
        <v>2818</v>
      </c>
      <c r="O13" s="82">
        <v>2899</v>
      </c>
      <c r="P13" s="82">
        <v>925</v>
      </c>
      <c r="Q13" s="82">
        <v>3824</v>
      </c>
      <c r="R13" s="82">
        <v>-122</v>
      </c>
      <c r="S13" s="82">
        <v>3702</v>
      </c>
      <c r="T13" s="82">
        <v>198</v>
      </c>
      <c r="U13" s="82">
        <v>1197</v>
      </c>
      <c r="V13" s="82">
        <v>1395</v>
      </c>
      <c r="W13" s="82">
        <v>1779</v>
      </c>
      <c r="X13" s="82">
        <v>3174</v>
      </c>
      <c r="Y13" s="82">
        <v>2151</v>
      </c>
      <c r="Z13" s="82">
        <v>5325</v>
      </c>
      <c r="AA13" s="82">
        <v>1249</v>
      </c>
      <c r="AB13" s="82">
        <v>377</v>
      </c>
      <c r="AC13" s="82">
        <v>1626</v>
      </c>
      <c r="AD13" s="82">
        <v>668</v>
      </c>
      <c r="AE13" s="82">
        <v>2294</v>
      </c>
      <c r="AF13" s="82">
        <v>536</v>
      </c>
      <c r="AG13" s="82">
        <v>2830</v>
      </c>
      <c r="AH13" s="82">
        <v>2187</v>
      </c>
      <c r="AI13" s="82">
        <v>571</v>
      </c>
      <c r="AJ13" s="82">
        <v>2758</v>
      </c>
      <c r="AK13" s="82">
        <v>183</v>
      </c>
      <c r="AL13" s="82">
        <v>2941</v>
      </c>
      <c r="AM13" s="82">
        <v>3275</v>
      </c>
      <c r="AN13" s="82">
        <v>6216</v>
      </c>
      <c r="AO13" s="82">
        <v>1517</v>
      </c>
      <c r="AP13" s="82">
        <v>726</v>
      </c>
      <c r="AQ13" s="82">
        <v>2243</v>
      </c>
      <c r="AR13" s="82">
        <v>2723</v>
      </c>
      <c r="AS13" s="82">
        <v>4966</v>
      </c>
      <c r="AT13" s="82">
        <v>3056</v>
      </c>
      <c r="AU13" s="82">
        <v>8022</v>
      </c>
      <c r="AV13" s="82">
        <v>2190</v>
      </c>
      <c r="AW13" s="82">
        <v>4305</v>
      </c>
      <c r="AX13" s="82">
        <v>6495</v>
      </c>
      <c r="AY13" s="82">
        <v>8569</v>
      </c>
      <c r="AZ13" s="82">
        <v>15064</v>
      </c>
      <c r="BA13" s="82">
        <v>1805</v>
      </c>
      <c r="BB13" s="82">
        <v>16869</v>
      </c>
      <c r="BC13" s="82">
        <v>1100</v>
      </c>
      <c r="BD13" s="82">
        <v>1118</v>
      </c>
      <c r="BE13" s="82">
        <v>2218</v>
      </c>
      <c r="BF13" s="82">
        <v>75</v>
      </c>
      <c r="BG13" s="82">
        <v>2293</v>
      </c>
      <c r="BH13" s="82">
        <v>187</v>
      </c>
      <c r="BI13" s="82">
        <v>2480</v>
      </c>
      <c r="BJ13" s="82">
        <v>3220</v>
      </c>
      <c r="BK13" s="82">
        <v>2342</v>
      </c>
      <c r="BL13" s="82">
        <v>5562</v>
      </c>
      <c r="BM13" s="82">
        <v>3711</v>
      </c>
      <c r="BN13" s="82">
        <v>9273</v>
      </c>
      <c r="BO13" s="82">
        <v>2615</v>
      </c>
      <c r="BP13" s="82">
        <v>11888</v>
      </c>
      <c r="BQ13" s="82">
        <v>3126</v>
      </c>
      <c r="BR13" s="82">
        <v>3257</v>
      </c>
      <c r="BS13" s="82">
        <v>6383</v>
      </c>
      <c r="BT13" s="82">
        <v>3452</v>
      </c>
      <c r="BU13" s="82">
        <v>9835</v>
      </c>
      <c r="BV13" s="82">
        <v>3395</v>
      </c>
      <c r="BW13" s="82">
        <v>13230</v>
      </c>
    </row>
    <row r="14" spans="1:75" ht="22.5" customHeight="1" x14ac:dyDescent="0.2">
      <c r="A14" s="80" t="s">
        <v>282</v>
      </c>
      <c r="B14" s="113">
        <v>2124</v>
      </c>
      <c r="C14" s="113">
        <v>12740</v>
      </c>
      <c r="D14" s="113">
        <v>4337</v>
      </c>
      <c r="E14" s="113">
        <v>17077</v>
      </c>
      <c r="F14" s="113">
        <v>7029</v>
      </c>
      <c r="G14" s="113">
        <v>1184</v>
      </c>
      <c r="H14" s="113">
        <v>8213</v>
      </c>
      <c r="I14" s="113">
        <v>32795</v>
      </c>
      <c r="J14" s="113">
        <v>41008</v>
      </c>
      <c r="K14" s="113">
        <v>93284</v>
      </c>
      <c r="L14" s="113">
        <v>134292</v>
      </c>
      <c r="M14" s="113">
        <v>62369</v>
      </c>
      <c r="N14" s="113">
        <v>0</v>
      </c>
      <c r="O14" s="113">
        <v>62369</v>
      </c>
      <c r="P14" s="113">
        <v>0</v>
      </c>
      <c r="Q14" s="113">
        <v>62369</v>
      </c>
      <c r="R14" s="113">
        <v>8740</v>
      </c>
      <c r="S14" s="113">
        <v>71109</v>
      </c>
      <c r="T14" s="113">
        <v>15615</v>
      </c>
      <c r="U14" s="113">
        <v>270</v>
      </c>
      <c r="V14" s="113">
        <v>15885</v>
      </c>
      <c r="W14" s="113">
        <v>966</v>
      </c>
      <c r="X14" s="113">
        <v>16851</v>
      </c>
      <c r="Y14" s="113">
        <v>11817</v>
      </c>
      <c r="Z14" s="113">
        <v>28668</v>
      </c>
      <c r="AA14" s="113">
        <v>37479</v>
      </c>
      <c r="AB14" s="113">
        <v>1070</v>
      </c>
      <c r="AC14" s="113">
        <v>38549</v>
      </c>
      <c r="AD14" s="113">
        <v>0</v>
      </c>
      <c r="AE14" s="113">
        <v>38549</v>
      </c>
      <c r="AF14" s="113">
        <v>-1</v>
      </c>
      <c r="AG14" s="113">
        <v>38548</v>
      </c>
      <c r="AH14" s="113">
        <v>37324</v>
      </c>
      <c r="AI14" s="113">
        <v>0</v>
      </c>
      <c r="AJ14" s="113">
        <v>37324</v>
      </c>
      <c r="AK14" s="113">
        <v>0</v>
      </c>
      <c r="AL14" s="113">
        <v>37324</v>
      </c>
      <c r="AM14" s="113">
        <v>0</v>
      </c>
      <c r="AN14" s="113">
        <v>37324</v>
      </c>
      <c r="AO14" s="113">
        <v>40013</v>
      </c>
      <c r="AP14" s="113">
        <v>0</v>
      </c>
      <c r="AQ14" s="113">
        <v>40013</v>
      </c>
      <c r="AR14" s="113">
        <v>1369</v>
      </c>
      <c r="AS14" s="113">
        <v>41382</v>
      </c>
      <c r="AT14" s="113">
        <v>222089</v>
      </c>
      <c r="AU14" s="113">
        <v>263471</v>
      </c>
      <c r="AV14" s="113">
        <v>68960</v>
      </c>
      <c r="AW14" s="113">
        <v>20089</v>
      </c>
      <c r="AX14" s="113">
        <v>89049</v>
      </c>
      <c r="AY14" s="113">
        <v>1946</v>
      </c>
      <c r="AZ14" s="113">
        <v>90995</v>
      </c>
      <c r="BA14" s="113">
        <v>113995</v>
      </c>
      <c r="BB14" s="113">
        <v>204990</v>
      </c>
      <c r="BC14" s="113">
        <v>70000</v>
      </c>
      <c r="BD14" s="113">
        <v>130000</v>
      </c>
      <c r="BE14" s="113">
        <v>200000</v>
      </c>
      <c r="BF14" s="113">
        <v>35024</v>
      </c>
      <c r="BG14" s="113">
        <v>235024</v>
      </c>
      <c r="BH14" s="113">
        <v>24705</v>
      </c>
      <c r="BI14" s="113">
        <v>259729</v>
      </c>
      <c r="BJ14" s="113">
        <v>246923</v>
      </c>
      <c r="BK14" s="113">
        <v>19667</v>
      </c>
      <c r="BL14" s="113">
        <v>266590</v>
      </c>
      <c r="BM14" s="113">
        <v>720</v>
      </c>
      <c r="BN14" s="113">
        <v>267310</v>
      </c>
      <c r="BO14" s="113">
        <v>27900</v>
      </c>
      <c r="BP14" s="113">
        <v>295210</v>
      </c>
      <c r="BQ14" s="113">
        <v>52503</v>
      </c>
      <c r="BR14" s="113">
        <v>-5056</v>
      </c>
      <c r="BS14" s="113">
        <v>47447</v>
      </c>
      <c r="BT14" s="113">
        <v>704</v>
      </c>
      <c r="BU14" s="113">
        <v>48151</v>
      </c>
      <c r="BV14" s="113">
        <v>3919</v>
      </c>
      <c r="BW14" s="113">
        <v>52070</v>
      </c>
    </row>
    <row r="15" spans="1:75" ht="27.75" customHeight="1" x14ac:dyDescent="0.2">
      <c r="A15" s="112" t="s">
        <v>283</v>
      </c>
      <c r="B15" s="115">
        <v>82134</v>
      </c>
      <c r="C15" s="115">
        <v>83638</v>
      </c>
      <c r="D15" s="115">
        <v>35904</v>
      </c>
      <c r="E15" s="115">
        <v>119542</v>
      </c>
      <c r="F15" s="115">
        <v>41973</v>
      </c>
      <c r="G15" s="115">
        <v>30814</v>
      </c>
      <c r="H15" s="115">
        <v>72787</v>
      </c>
      <c r="I15" s="115">
        <v>65314</v>
      </c>
      <c r="J15" s="115">
        <v>138101</v>
      </c>
      <c r="K15" s="115">
        <v>157467</v>
      </c>
      <c r="L15" s="115">
        <v>295568</v>
      </c>
      <c r="M15" s="115">
        <v>100474</v>
      </c>
      <c r="N15" s="115">
        <v>12095</v>
      </c>
      <c r="O15" s="115">
        <v>112569</v>
      </c>
      <c r="P15" s="115">
        <v>11170</v>
      </c>
      <c r="Q15" s="115">
        <v>123739</v>
      </c>
      <c r="R15" s="115">
        <v>46318</v>
      </c>
      <c r="S15" s="115">
        <v>170057</v>
      </c>
      <c r="T15" s="115">
        <v>31717</v>
      </c>
      <c r="U15" s="115">
        <v>18269</v>
      </c>
      <c r="V15" s="115">
        <v>49986</v>
      </c>
      <c r="W15" s="115">
        <v>20053</v>
      </c>
      <c r="X15" s="115">
        <v>70039</v>
      </c>
      <c r="Y15" s="115">
        <v>39732</v>
      </c>
      <c r="Z15" s="115">
        <v>109771</v>
      </c>
      <c r="AA15" s="115">
        <v>70681</v>
      </c>
      <c r="AB15" s="115">
        <v>30998</v>
      </c>
      <c r="AC15" s="115">
        <v>101679</v>
      </c>
      <c r="AD15" s="115">
        <v>25927</v>
      </c>
      <c r="AE15" s="115">
        <v>127606</v>
      </c>
      <c r="AF15" s="115">
        <v>21308</v>
      </c>
      <c r="AG15" s="115">
        <v>148914</v>
      </c>
      <c r="AH15" s="115">
        <v>63782</v>
      </c>
      <c r="AI15" s="115">
        <v>21933</v>
      </c>
      <c r="AJ15" s="115">
        <v>85715</v>
      </c>
      <c r="AK15" s="115">
        <v>22084</v>
      </c>
      <c r="AL15" s="115">
        <v>107799</v>
      </c>
      <c r="AM15" s="115">
        <v>26851</v>
      </c>
      <c r="AN15" s="115">
        <v>134650</v>
      </c>
      <c r="AO15" s="115">
        <v>55668</v>
      </c>
      <c r="AP15" s="115">
        <v>14260</v>
      </c>
      <c r="AQ15" s="115">
        <v>69928</v>
      </c>
      <c r="AR15" s="115">
        <v>20077</v>
      </c>
      <c r="AS15" s="115">
        <v>90005</v>
      </c>
      <c r="AT15" s="115">
        <v>238701</v>
      </c>
      <c r="AU15" s="115">
        <v>328706</v>
      </c>
      <c r="AV15" s="115">
        <v>82690</v>
      </c>
      <c r="AW15" s="115">
        <v>30965</v>
      </c>
      <c r="AX15" s="115">
        <v>113655</v>
      </c>
      <c r="AY15" s="115">
        <v>16820</v>
      </c>
      <c r="AZ15" s="115">
        <v>130475</v>
      </c>
      <c r="BA15" s="115">
        <v>125360</v>
      </c>
      <c r="BB15" s="115">
        <v>255835</v>
      </c>
      <c r="BC15" s="115">
        <v>80230</v>
      </c>
      <c r="BD15" s="115">
        <v>148336</v>
      </c>
      <c r="BE15" s="115">
        <v>228566</v>
      </c>
      <c r="BF15" s="115">
        <v>58076</v>
      </c>
      <c r="BG15" s="115">
        <v>286642</v>
      </c>
      <c r="BH15" s="115">
        <v>45033</v>
      </c>
      <c r="BI15" s="115">
        <v>331675</v>
      </c>
      <c r="BJ15" s="115">
        <v>262606</v>
      </c>
      <c r="BK15" s="115">
        <v>46661</v>
      </c>
      <c r="BL15" s="115">
        <v>309267</v>
      </c>
      <c r="BM15" s="115">
        <v>36778</v>
      </c>
      <c r="BN15" s="115">
        <v>346045</v>
      </c>
      <c r="BO15" s="115">
        <v>57791</v>
      </c>
      <c r="BP15" s="115">
        <v>403836</v>
      </c>
      <c r="BQ15" s="115">
        <v>71889</v>
      </c>
      <c r="BR15" s="115">
        <v>14321</v>
      </c>
      <c r="BS15" s="115">
        <v>86210</v>
      </c>
      <c r="BT15" s="115">
        <v>27512</v>
      </c>
      <c r="BU15" s="115">
        <v>113722</v>
      </c>
      <c r="BV15" s="115">
        <v>30224</v>
      </c>
      <c r="BW15" s="115">
        <v>143946</v>
      </c>
    </row>
    <row r="16" spans="1:75" x14ac:dyDescent="0.2">
      <c r="A16" s="11"/>
      <c r="L16" s="32"/>
      <c r="M16" s="11"/>
      <c r="O16" s="11"/>
      <c r="Q16" s="11"/>
      <c r="S16" s="11"/>
      <c r="T16" s="11"/>
      <c r="V16" s="11"/>
      <c r="X16" s="11"/>
      <c r="Z16" s="11"/>
      <c r="AA16" s="11"/>
      <c r="AC16" s="11"/>
      <c r="AE16" s="11"/>
      <c r="AG16" s="11"/>
      <c r="AH16" s="11"/>
      <c r="AJ16" s="11"/>
      <c r="AL16" s="11"/>
      <c r="AN16" s="11"/>
      <c r="AO16" s="11"/>
      <c r="AQ16" s="11"/>
      <c r="AS16" s="11"/>
      <c r="AU16" s="11"/>
      <c r="AV16" s="11"/>
      <c r="AX16" s="11"/>
      <c r="AZ16" s="11"/>
      <c r="BB16" s="11"/>
      <c r="BC16" s="11"/>
      <c r="BE16" s="11"/>
      <c r="BG16" s="11"/>
      <c r="BI16" s="11"/>
      <c r="BJ16" s="11"/>
      <c r="BL16" s="11"/>
      <c r="BN16" s="11"/>
      <c r="BP16" s="11"/>
      <c r="BQ16" s="11"/>
      <c r="BS16" s="11"/>
      <c r="BU16" s="11"/>
      <c r="BW16" s="11"/>
    </row>
    <row r="17" spans="1:75" x14ac:dyDescent="0.2">
      <c r="A17" s="11"/>
      <c r="L17" s="11"/>
      <c r="M17" s="11"/>
      <c r="O17" s="11"/>
      <c r="Q17" s="11"/>
      <c r="S17" s="11"/>
      <c r="T17" s="11"/>
      <c r="V17" s="11"/>
      <c r="X17" s="11"/>
      <c r="Z17" s="11"/>
      <c r="AA17" s="11"/>
      <c r="AC17" s="11"/>
      <c r="AE17" s="11"/>
      <c r="AG17" s="11"/>
      <c r="AH17" s="11"/>
      <c r="AJ17" s="11"/>
      <c r="AL17" s="11"/>
      <c r="AN17" s="11"/>
      <c r="AO17" s="11"/>
      <c r="AQ17" s="11"/>
      <c r="AS17" s="11"/>
      <c r="AU17" s="11"/>
      <c r="AV17" s="11"/>
      <c r="AX17" s="11"/>
      <c r="AZ17" s="11"/>
      <c r="BB17" s="11"/>
      <c r="BC17" s="11"/>
      <c r="BE17" s="11"/>
      <c r="BG17" s="11"/>
      <c r="BI17" s="11"/>
      <c r="BJ17" s="11"/>
      <c r="BL17" s="11"/>
      <c r="BN17" s="11"/>
      <c r="BP17" s="11"/>
      <c r="BQ17" s="11"/>
      <c r="BS17" s="11"/>
      <c r="BU17" s="11"/>
      <c r="BW17" s="11"/>
    </row>
    <row r="18" spans="1:75" x14ac:dyDescent="0.2">
      <c r="A18" s="11"/>
      <c r="L18" s="11"/>
      <c r="M18" s="11"/>
      <c r="O18" s="11"/>
      <c r="Q18" s="11"/>
      <c r="S18" s="11"/>
      <c r="T18" s="11"/>
      <c r="V18" s="11"/>
      <c r="X18" s="11"/>
      <c r="Z18" s="11"/>
      <c r="AA18" s="11"/>
      <c r="AC18" s="11"/>
      <c r="AE18" s="11"/>
      <c r="AG18" s="11"/>
      <c r="AH18" s="11"/>
      <c r="AJ18" s="11"/>
      <c r="AL18" s="11"/>
      <c r="AN18" s="11"/>
      <c r="AO18" s="11"/>
      <c r="AQ18" s="11"/>
      <c r="AS18" s="11"/>
      <c r="AU18" s="11"/>
      <c r="AV18" s="11"/>
      <c r="AX18" s="11"/>
      <c r="AZ18" s="11"/>
      <c r="BB18" s="11"/>
      <c r="BC18" s="11"/>
      <c r="BE18" s="11"/>
      <c r="BG18" s="11"/>
      <c r="BI18" s="11"/>
      <c r="BJ18" s="11"/>
      <c r="BL18" s="11"/>
      <c r="BN18" s="11"/>
      <c r="BP18" s="11"/>
      <c r="BQ18" s="11"/>
      <c r="BS18" s="11"/>
      <c r="BU18" s="11"/>
      <c r="BW18" s="11"/>
    </row>
    <row r="19" spans="1:75" x14ac:dyDescent="0.2">
      <c r="A19" s="11"/>
      <c r="L19" s="11"/>
      <c r="M19" s="11"/>
      <c r="O19" s="11"/>
      <c r="Q19" s="11"/>
      <c r="S19" s="11"/>
      <c r="T19" s="11"/>
      <c r="V19" s="11"/>
      <c r="X19" s="11"/>
      <c r="Z19" s="11"/>
      <c r="AA19" s="11"/>
      <c r="AC19" s="11"/>
      <c r="AE19" s="11"/>
      <c r="AG19" s="11"/>
      <c r="AH19" s="11"/>
      <c r="AJ19" s="11"/>
      <c r="AL19" s="11"/>
      <c r="AN19" s="11"/>
      <c r="AO19" s="11"/>
      <c r="AQ19" s="11"/>
      <c r="AS19" s="11"/>
      <c r="AU19" s="11"/>
      <c r="AV19" s="11"/>
      <c r="AX19" s="11"/>
      <c r="AZ19" s="11"/>
      <c r="BB19" s="11"/>
      <c r="BC19" s="11"/>
      <c r="BE19" s="11"/>
      <c r="BG19" s="11"/>
      <c r="BI19" s="11"/>
      <c r="BJ19" s="11"/>
      <c r="BL19" s="11"/>
      <c r="BN19" s="11"/>
      <c r="BP19" s="11"/>
      <c r="BQ19" s="11"/>
      <c r="BS19" s="11"/>
      <c r="BU19" s="11"/>
      <c r="BW19" s="11"/>
    </row>
    <row r="20" spans="1:75" x14ac:dyDescent="0.2">
      <c r="A20" s="11"/>
      <c r="L20" s="11"/>
      <c r="M20" s="11"/>
      <c r="O20" s="11"/>
      <c r="Q20" s="11"/>
      <c r="S20" s="11"/>
      <c r="T20" s="11"/>
      <c r="V20" s="11"/>
      <c r="X20" s="11"/>
      <c r="Z20" s="11"/>
      <c r="AA20" s="11"/>
      <c r="AC20" s="11"/>
      <c r="AE20" s="11"/>
      <c r="AG20" s="11"/>
      <c r="AH20" s="11"/>
      <c r="AJ20" s="11"/>
      <c r="AL20" s="11"/>
      <c r="AN20" s="11"/>
      <c r="AO20" s="11"/>
      <c r="AQ20" s="11"/>
      <c r="AS20" s="11"/>
      <c r="AU20" s="11"/>
      <c r="AV20" s="11"/>
      <c r="AX20" s="11"/>
      <c r="AZ20" s="11"/>
      <c r="BB20" s="11"/>
      <c r="BC20" s="11"/>
      <c r="BE20" s="11"/>
      <c r="BG20" s="11"/>
      <c r="BI20" s="11"/>
      <c r="BJ20" s="11"/>
      <c r="BL20" s="11"/>
      <c r="BN20" s="11"/>
      <c r="BP20" s="11"/>
      <c r="BQ20" s="11"/>
      <c r="BS20" s="11"/>
      <c r="BU20" s="11"/>
      <c r="BW20" s="11"/>
    </row>
    <row r="21" spans="1:75" x14ac:dyDescent="0.2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  <c r="M21" s="11"/>
      <c r="N21" s="9"/>
      <c r="O21" s="11"/>
      <c r="P21" s="9"/>
      <c r="Q21" s="11"/>
      <c r="R21" s="9"/>
      <c r="S21" s="11"/>
      <c r="T21" s="11"/>
      <c r="U21" s="9"/>
      <c r="V21" s="11"/>
      <c r="W21" s="9"/>
      <c r="X21" s="11"/>
      <c r="Y21" s="9"/>
      <c r="Z21" s="11"/>
      <c r="AA21" s="11"/>
      <c r="AB21" s="9"/>
      <c r="AC21" s="11"/>
      <c r="AD21" s="9"/>
      <c r="AE21" s="11"/>
      <c r="AF21" s="9"/>
      <c r="AG21" s="11"/>
      <c r="AH21" s="11"/>
      <c r="AI21" s="9"/>
      <c r="AJ21" s="11"/>
      <c r="AK21" s="9"/>
      <c r="AL21" s="11"/>
      <c r="AM21" s="9"/>
      <c r="AN21" s="11"/>
      <c r="AO21" s="11"/>
      <c r="AP21" s="9"/>
      <c r="AQ21" s="11"/>
      <c r="AR21" s="9"/>
      <c r="AS21" s="11"/>
      <c r="AT21" s="9"/>
      <c r="AU21" s="11"/>
      <c r="AV21" s="11"/>
      <c r="AW21" s="9"/>
      <c r="AX21" s="11"/>
      <c r="AY21" s="9"/>
      <c r="AZ21" s="11"/>
      <c r="BA21" s="9"/>
      <c r="BB21" s="11"/>
      <c r="BC21" s="11"/>
      <c r="BD21" s="9"/>
      <c r="BE21" s="11"/>
      <c r="BF21" s="9"/>
      <c r="BG21" s="11"/>
      <c r="BH21" s="9"/>
      <c r="BI21" s="11"/>
      <c r="BJ21" s="11"/>
      <c r="BK21" s="9"/>
      <c r="BL21" s="11"/>
      <c r="BM21" s="9"/>
      <c r="BN21" s="11"/>
      <c r="BO21" s="9"/>
      <c r="BP21" s="11"/>
      <c r="BQ21" s="11"/>
      <c r="BR21" s="9"/>
      <c r="BS21" s="11"/>
      <c r="BT21" s="9"/>
      <c r="BU21" s="11"/>
      <c r="BV21" s="9"/>
      <c r="BW21" s="11"/>
    </row>
    <row r="22" spans="1:75" s="10" customFormat="1" x14ac:dyDescent="0.2">
      <c r="A22" s="11"/>
      <c r="L22" s="11"/>
      <c r="M22" s="11"/>
      <c r="O22" s="11"/>
      <c r="Q22" s="11"/>
      <c r="S22" s="11"/>
      <c r="T22" s="11"/>
      <c r="V22" s="11"/>
      <c r="X22" s="11"/>
      <c r="Z22" s="11"/>
      <c r="AA22" s="11"/>
      <c r="AC22" s="11"/>
      <c r="AE22" s="11"/>
      <c r="AG22" s="11"/>
      <c r="AH22" s="11"/>
      <c r="AJ22" s="11"/>
      <c r="AL22" s="11"/>
      <c r="AN22" s="11"/>
      <c r="AO22" s="11"/>
      <c r="AQ22" s="11"/>
      <c r="AS22" s="11"/>
      <c r="AU22" s="11"/>
      <c r="AV22" s="11"/>
      <c r="AX22" s="11"/>
      <c r="AZ22" s="11"/>
      <c r="BB22" s="11"/>
      <c r="BC22" s="11"/>
      <c r="BE22" s="11"/>
      <c r="BG22" s="11"/>
      <c r="BI22" s="11"/>
      <c r="BJ22" s="11"/>
      <c r="BL22" s="11"/>
      <c r="BN22" s="11"/>
      <c r="BP22" s="11"/>
      <c r="BQ22" s="11"/>
      <c r="BS22" s="11"/>
      <c r="BU22" s="11"/>
      <c r="BW22" s="11"/>
    </row>
    <row r="23" spans="1:75" s="10" customFormat="1" x14ac:dyDescent="0.2">
      <c r="A23" s="11"/>
      <c r="L23" s="11"/>
      <c r="M23" s="11"/>
      <c r="O23" s="11"/>
      <c r="Q23" s="11"/>
      <c r="S23" s="11"/>
      <c r="T23" s="11"/>
      <c r="V23" s="11"/>
      <c r="X23" s="11"/>
      <c r="Z23" s="11"/>
      <c r="AA23" s="11"/>
      <c r="AC23" s="11"/>
      <c r="AE23" s="11"/>
      <c r="AG23" s="11"/>
      <c r="AH23" s="11"/>
      <c r="AJ23" s="11"/>
      <c r="AL23" s="11"/>
      <c r="AN23" s="11"/>
      <c r="AO23" s="11"/>
      <c r="AQ23" s="11"/>
      <c r="AS23" s="11"/>
      <c r="AU23" s="11"/>
      <c r="AV23" s="11"/>
      <c r="AX23" s="11"/>
      <c r="AZ23" s="11"/>
      <c r="BB23" s="11"/>
      <c r="BC23" s="11"/>
      <c r="BE23" s="11"/>
      <c r="BG23" s="11"/>
      <c r="BI23" s="11"/>
      <c r="BJ23" s="11"/>
      <c r="BL23" s="11"/>
      <c r="BN23" s="11"/>
      <c r="BP23" s="11"/>
      <c r="BQ23" s="11"/>
      <c r="BS23" s="11"/>
      <c r="BU23" s="11"/>
      <c r="BW23" s="11"/>
    </row>
    <row r="24" spans="1:75" s="10" customFormat="1" x14ac:dyDescent="0.2">
      <c r="A24" s="11"/>
      <c r="L24" s="11"/>
      <c r="M24" s="11"/>
      <c r="O24" s="11"/>
      <c r="Q24" s="11"/>
      <c r="S24" s="11"/>
      <c r="T24" s="11"/>
      <c r="V24" s="11"/>
      <c r="X24" s="11"/>
      <c r="Z24" s="11"/>
      <c r="AA24" s="11"/>
      <c r="AC24" s="11"/>
      <c r="AE24" s="11"/>
      <c r="AG24" s="11"/>
      <c r="AH24" s="11"/>
      <c r="AJ24" s="11"/>
      <c r="AL24" s="11"/>
      <c r="AN24" s="11"/>
      <c r="AO24" s="11"/>
      <c r="AQ24" s="11"/>
      <c r="AS24" s="11"/>
      <c r="AU24" s="11"/>
      <c r="AV24" s="11"/>
      <c r="AX24" s="11"/>
      <c r="AZ24" s="11"/>
      <c r="BB24" s="11"/>
      <c r="BC24" s="11"/>
      <c r="BE24" s="11"/>
      <c r="BG24" s="11"/>
      <c r="BI24" s="11"/>
      <c r="BJ24" s="11"/>
      <c r="BL24" s="11"/>
      <c r="BN24" s="11"/>
      <c r="BP24" s="11"/>
      <c r="BQ24" s="11"/>
      <c r="BS24" s="11"/>
      <c r="BU24" s="11"/>
      <c r="BW24" s="11"/>
    </row>
    <row r="25" spans="1:75" s="10" customFormat="1" x14ac:dyDescent="0.2">
      <c r="A25" s="11"/>
      <c r="L25" s="11"/>
      <c r="M25" s="11"/>
      <c r="O25" s="11"/>
      <c r="Q25" s="11"/>
      <c r="S25" s="11"/>
      <c r="T25" s="11"/>
      <c r="V25" s="11"/>
      <c r="X25" s="11"/>
      <c r="Z25" s="11"/>
      <c r="AA25" s="11"/>
      <c r="AC25" s="11"/>
      <c r="AE25" s="11"/>
      <c r="AG25" s="11"/>
      <c r="AH25" s="11"/>
      <c r="AJ25" s="11"/>
      <c r="AL25" s="11"/>
      <c r="AN25" s="11"/>
      <c r="AO25" s="11"/>
      <c r="AQ25" s="11"/>
      <c r="AS25" s="11"/>
      <c r="AU25" s="11"/>
      <c r="AV25" s="11"/>
      <c r="AX25" s="11"/>
      <c r="AZ25" s="11"/>
      <c r="BB25" s="11"/>
      <c r="BC25" s="11"/>
      <c r="BE25" s="11"/>
      <c r="BG25" s="11"/>
      <c r="BI25" s="11"/>
      <c r="BJ25" s="11"/>
      <c r="BL25" s="11"/>
      <c r="BN25" s="11"/>
      <c r="BP25" s="11"/>
      <c r="BQ25" s="11"/>
      <c r="BS25" s="11"/>
      <c r="BU25" s="11"/>
      <c r="BW25" s="11"/>
    </row>
    <row r="26" spans="1:75" s="10" customFormat="1" x14ac:dyDescent="0.2">
      <c r="A26" s="11"/>
      <c r="L26" s="11"/>
      <c r="M26" s="11"/>
      <c r="O26" s="11"/>
      <c r="Q26" s="11"/>
      <c r="S26" s="11"/>
      <c r="T26" s="11"/>
      <c r="V26" s="11"/>
      <c r="X26" s="11"/>
      <c r="Z26" s="11"/>
      <c r="AA26" s="11"/>
      <c r="AC26" s="11"/>
      <c r="AE26" s="11"/>
      <c r="AG26" s="11"/>
      <c r="AH26" s="11"/>
      <c r="AJ26" s="11"/>
      <c r="AL26" s="11"/>
      <c r="AN26" s="11"/>
      <c r="AO26" s="11"/>
      <c r="AQ26" s="11"/>
      <c r="AS26" s="11"/>
      <c r="AU26" s="11"/>
      <c r="AV26" s="11"/>
      <c r="AX26" s="11"/>
      <c r="AZ26" s="11"/>
      <c r="BB26" s="11"/>
      <c r="BC26" s="11"/>
      <c r="BE26" s="11"/>
      <c r="BG26" s="11"/>
      <c r="BI26" s="11"/>
      <c r="BJ26" s="11"/>
      <c r="BL26" s="11"/>
      <c r="BN26" s="11"/>
      <c r="BP26" s="11"/>
      <c r="BQ26" s="11"/>
      <c r="BS26" s="11"/>
      <c r="BU26" s="11"/>
      <c r="BW26" s="11"/>
    </row>
    <row r="27" spans="1:75" s="10" customFormat="1" x14ac:dyDescent="0.2">
      <c r="A27" s="11"/>
      <c r="L27" s="11"/>
      <c r="M27" s="11"/>
      <c r="O27" s="11"/>
      <c r="Q27" s="11"/>
      <c r="S27" s="11"/>
      <c r="T27" s="11"/>
      <c r="V27" s="11"/>
      <c r="X27" s="11"/>
      <c r="Z27" s="11"/>
      <c r="AA27" s="11"/>
      <c r="AC27" s="11"/>
      <c r="AE27" s="11"/>
      <c r="AG27" s="11"/>
      <c r="AH27" s="11"/>
      <c r="AJ27" s="11"/>
      <c r="AL27" s="11"/>
      <c r="AN27" s="11"/>
      <c r="AO27" s="11"/>
      <c r="AQ27" s="11"/>
      <c r="AS27" s="11"/>
      <c r="AU27" s="11"/>
      <c r="AV27" s="11"/>
      <c r="AX27" s="11"/>
      <c r="AZ27" s="11"/>
      <c r="BB27" s="11"/>
      <c r="BC27" s="11"/>
      <c r="BE27" s="11"/>
      <c r="BG27" s="11"/>
      <c r="BI27" s="11"/>
      <c r="BJ27" s="11"/>
      <c r="BL27" s="11"/>
      <c r="BN27" s="11"/>
      <c r="BP27" s="11"/>
      <c r="BQ27" s="11"/>
      <c r="BS27" s="11"/>
      <c r="BU27" s="11"/>
      <c r="BW27" s="11"/>
    </row>
    <row r="28" spans="1:75" s="10" customFormat="1" x14ac:dyDescent="0.2">
      <c r="A28" s="11"/>
      <c r="L28" s="11"/>
      <c r="M28" s="11"/>
      <c r="O28" s="11"/>
      <c r="Q28" s="11"/>
      <c r="S28" s="11"/>
      <c r="T28" s="11"/>
      <c r="V28" s="11"/>
      <c r="X28" s="11"/>
      <c r="Z28" s="11"/>
      <c r="AA28" s="11"/>
      <c r="AC28" s="11"/>
      <c r="AE28" s="11"/>
      <c r="AG28" s="11"/>
      <c r="AH28" s="11"/>
      <c r="AJ28" s="11"/>
      <c r="AL28" s="11"/>
      <c r="AN28" s="11"/>
      <c r="AO28" s="11"/>
      <c r="AQ28" s="11"/>
      <c r="AS28" s="11"/>
      <c r="AU28" s="11"/>
      <c r="AV28" s="11"/>
      <c r="AX28" s="11"/>
      <c r="AZ28" s="11"/>
      <c r="BB28" s="11"/>
      <c r="BC28" s="11"/>
      <c r="BE28" s="11"/>
      <c r="BG28" s="11"/>
      <c r="BI28" s="11"/>
      <c r="BJ28" s="11"/>
      <c r="BL28" s="11"/>
      <c r="BN28" s="11"/>
      <c r="BP28" s="11"/>
      <c r="BQ28" s="11"/>
      <c r="BS28" s="11"/>
      <c r="BU28" s="11"/>
      <c r="BW28" s="11"/>
    </row>
    <row r="29" spans="1:75" s="10" customFormat="1" x14ac:dyDescent="0.2">
      <c r="A29" s="11"/>
      <c r="L29" s="11"/>
      <c r="M29" s="11"/>
      <c r="O29" s="11"/>
      <c r="Q29" s="11"/>
      <c r="S29" s="11"/>
      <c r="T29" s="11"/>
      <c r="V29" s="11"/>
      <c r="X29" s="11"/>
      <c r="Z29" s="11"/>
      <c r="AA29" s="11"/>
      <c r="AC29" s="11"/>
      <c r="AE29" s="11"/>
      <c r="AG29" s="11"/>
      <c r="AH29" s="11"/>
      <c r="AJ29" s="11"/>
      <c r="AL29" s="11"/>
      <c r="AN29" s="11"/>
      <c r="AO29" s="11"/>
      <c r="AQ29" s="11"/>
      <c r="AS29" s="11"/>
      <c r="AU29" s="11"/>
      <c r="AV29" s="11"/>
      <c r="AX29" s="11"/>
      <c r="AZ29" s="11"/>
      <c r="BB29" s="11"/>
      <c r="BC29" s="11"/>
      <c r="BE29" s="11"/>
      <c r="BG29" s="11"/>
      <c r="BI29" s="11"/>
      <c r="BJ29" s="11"/>
      <c r="BL29" s="11"/>
      <c r="BN29" s="11"/>
      <c r="BP29" s="11"/>
      <c r="BQ29" s="11"/>
      <c r="BS29" s="11"/>
      <c r="BU29" s="11"/>
      <c r="BW29" s="11"/>
    </row>
    <row r="30" spans="1:75" s="10" customFormat="1" x14ac:dyDescent="0.2">
      <c r="A30" s="11"/>
      <c r="L30" s="11"/>
      <c r="M30" s="11"/>
      <c r="O30" s="11"/>
      <c r="Q30" s="11"/>
      <c r="S30" s="11"/>
      <c r="T30" s="11"/>
      <c r="V30" s="11"/>
      <c r="X30" s="11"/>
      <c r="Z30" s="11"/>
      <c r="AA30" s="11"/>
      <c r="AC30" s="11"/>
      <c r="AE30" s="11"/>
      <c r="AG30" s="11"/>
      <c r="AH30" s="11"/>
      <c r="AJ30" s="11"/>
      <c r="AL30" s="11"/>
      <c r="AN30" s="11"/>
      <c r="AO30" s="11"/>
      <c r="AQ30" s="11"/>
      <c r="AS30" s="11"/>
      <c r="AU30" s="11"/>
      <c r="AV30" s="11"/>
      <c r="AX30" s="11"/>
      <c r="AZ30" s="11"/>
      <c r="BB30" s="11"/>
      <c r="BC30" s="11"/>
      <c r="BE30" s="11"/>
      <c r="BG30" s="11"/>
      <c r="BI30" s="11"/>
      <c r="BJ30" s="11"/>
      <c r="BL30" s="11"/>
      <c r="BN30" s="11"/>
      <c r="BP30" s="11"/>
      <c r="BQ30" s="11"/>
      <c r="BS30" s="11"/>
      <c r="BU30" s="11"/>
      <c r="BW30" s="11"/>
    </row>
    <row r="31" spans="1:75" s="10" customFormat="1" x14ac:dyDescent="0.2">
      <c r="A31" s="11"/>
      <c r="L31" s="11"/>
      <c r="M31" s="11"/>
      <c r="O31" s="11"/>
      <c r="Q31" s="11"/>
      <c r="S31" s="11"/>
      <c r="T31" s="11"/>
      <c r="V31" s="11"/>
      <c r="X31" s="11"/>
      <c r="Z31" s="11"/>
      <c r="AA31" s="11"/>
      <c r="AC31" s="11"/>
      <c r="AE31" s="11"/>
      <c r="AG31" s="11"/>
      <c r="AH31" s="11"/>
      <c r="AJ31" s="11"/>
      <c r="AL31" s="11"/>
      <c r="AN31" s="11"/>
      <c r="AO31" s="11"/>
      <c r="AQ31" s="11"/>
      <c r="AS31" s="11"/>
      <c r="AU31" s="11"/>
      <c r="AV31" s="11"/>
      <c r="AX31" s="11"/>
      <c r="AZ31" s="11"/>
      <c r="BB31" s="11"/>
      <c r="BC31" s="11"/>
      <c r="BE31" s="11"/>
      <c r="BG31" s="11"/>
      <c r="BI31" s="11"/>
      <c r="BJ31" s="11"/>
      <c r="BL31" s="11"/>
      <c r="BN31" s="11"/>
      <c r="BP31" s="11"/>
      <c r="BQ31" s="11"/>
      <c r="BS31" s="11"/>
      <c r="BU31" s="11"/>
      <c r="BW31" s="11"/>
    </row>
    <row r="32" spans="1:75" s="10" customFormat="1" x14ac:dyDescent="0.2">
      <c r="A32" s="11"/>
      <c r="L32" s="11"/>
      <c r="M32" s="11"/>
      <c r="O32" s="11"/>
      <c r="Q32" s="11"/>
      <c r="S32" s="11"/>
      <c r="T32" s="11"/>
      <c r="V32" s="11"/>
      <c r="X32" s="11"/>
      <c r="Z32" s="11"/>
      <c r="AA32" s="11"/>
      <c r="AC32" s="11"/>
      <c r="AE32" s="11"/>
      <c r="AG32" s="11"/>
      <c r="AH32" s="11"/>
      <c r="AJ32" s="11"/>
      <c r="AL32" s="11"/>
      <c r="AN32" s="11"/>
      <c r="AO32" s="11"/>
      <c r="AQ32" s="11"/>
      <c r="AS32" s="11"/>
      <c r="AU32" s="11"/>
      <c r="AV32" s="11"/>
      <c r="AX32" s="11"/>
      <c r="AZ32" s="11"/>
      <c r="BB32" s="11"/>
      <c r="BC32" s="11"/>
      <c r="BE32" s="11"/>
      <c r="BG32" s="11"/>
      <c r="BI32" s="11"/>
      <c r="BJ32" s="11"/>
      <c r="BL32" s="11"/>
      <c r="BN32" s="11"/>
      <c r="BP32" s="11"/>
      <c r="BQ32" s="11"/>
      <c r="BS32" s="11"/>
      <c r="BU32" s="11"/>
      <c r="BW32" s="11"/>
    </row>
    <row r="33" spans="1:75" s="10" customFormat="1" x14ac:dyDescent="0.2">
      <c r="A33" s="11"/>
      <c r="L33" s="11"/>
      <c r="M33" s="11"/>
      <c r="O33" s="11"/>
      <c r="Q33" s="11"/>
      <c r="S33" s="11"/>
      <c r="T33" s="11"/>
      <c r="V33" s="11"/>
      <c r="X33" s="11"/>
      <c r="Z33" s="11"/>
      <c r="AA33" s="11"/>
      <c r="AC33" s="11"/>
      <c r="AE33" s="11"/>
      <c r="AG33" s="11"/>
      <c r="AH33" s="11"/>
      <c r="AJ33" s="11"/>
      <c r="AL33" s="11"/>
      <c r="AN33" s="11"/>
      <c r="AO33" s="11"/>
      <c r="AQ33" s="11"/>
      <c r="AS33" s="11"/>
      <c r="AU33" s="11"/>
      <c r="AV33" s="11"/>
      <c r="AX33" s="11"/>
      <c r="AZ33" s="11"/>
      <c r="BB33" s="11"/>
      <c r="BC33" s="11"/>
      <c r="BE33" s="11"/>
      <c r="BG33" s="11"/>
      <c r="BI33" s="11"/>
      <c r="BJ33" s="11"/>
      <c r="BL33" s="11"/>
      <c r="BN33" s="11"/>
      <c r="BP33" s="11"/>
      <c r="BQ33" s="11"/>
      <c r="BS33" s="11"/>
      <c r="BU33" s="11"/>
      <c r="BW33" s="11"/>
    </row>
    <row r="34" spans="1:75" s="10" customFormat="1" x14ac:dyDescent="0.2">
      <c r="A34" s="11"/>
      <c r="L34" s="11"/>
      <c r="M34" s="11"/>
      <c r="O34" s="11"/>
      <c r="Q34" s="11"/>
      <c r="S34" s="11"/>
      <c r="T34" s="11"/>
      <c r="V34" s="11"/>
      <c r="X34" s="11"/>
      <c r="Z34" s="11"/>
      <c r="AA34" s="11"/>
      <c r="AC34" s="11"/>
      <c r="AE34" s="11"/>
      <c r="AG34" s="11"/>
      <c r="AH34" s="11"/>
      <c r="AJ34" s="11"/>
      <c r="AL34" s="11"/>
      <c r="AN34" s="11"/>
      <c r="AO34" s="11"/>
      <c r="AQ34" s="11"/>
      <c r="AS34" s="11"/>
      <c r="AU34" s="11"/>
      <c r="AV34" s="11"/>
      <c r="AX34" s="11"/>
      <c r="AZ34" s="11"/>
      <c r="BB34" s="11"/>
      <c r="BC34" s="11"/>
      <c r="BE34" s="11"/>
      <c r="BG34" s="11"/>
      <c r="BI34" s="11"/>
      <c r="BJ34" s="11"/>
      <c r="BL34" s="11"/>
      <c r="BN34" s="11"/>
      <c r="BP34" s="11"/>
      <c r="BQ34" s="11"/>
      <c r="BS34" s="11"/>
      <c r="BU34" s="11"/>
      <c r="BW34" s="11"/>
    </row>
    <row r="35" spans="1:75" s="10" customFormat="1" x14ac:dyDescent="0.2">
      <c r="A35" s="11"/>
      <c r="L35" s="11"/>
      <c r="M35" s="11"/>
      <c r="O35" s="11"/>
      <c r="Q35" s="11"/>
      <c r="S35" s="11"/>
      <c r="T35" s="11"/>
      <c r="V35" s="11"/>
      <c r="X35" s="11"/>
      <c r="Z35" s="11"/>
      <c r="AA35" s="11"/>
      <c r="AC35" s="11"/>
      <c r="AE35" s="11"/>
      <c r="AG35" s="11"/>
      <c r="AH35" s="11"/>
      <c r="AJ35" s="11"/>
      <c r="AL35" s="11"/>
      <c r="AN35" s="11"/>
      <c r="AO35" s="11"/>
      <c r="AQ35" s="11"/>
      <c r="AS35" s="11"/>
      <c r="AU35" s="11"/>
      <c r="AV35" s="11"/>
      <c r="AX35" s="11"/>
      <c r="AZ35" s="11"/>
      <c r="BB35" s="11"/>
      <c r="BC35" s="11"/>
      <c r="BE35" s="11"/>
      <c r="BG35" s="11"/>
      <c r="BI35" s="11"/>
      <c r="BJ35" s="11"/>
      <c r="BL35" s="11"/>
      <c r="BN35" s="11"/>
      <c r="BP35" s="11"/>
      <c r="BQ35" s="11"/>
      <c r="BS35" s="11"/>
      <c r="BU35" s="11"/>
      <c r="BW35" s="11"/>
    </row>
    <row r="36" spans="1:75" s="10" customFormat="1" x14ac:dyDescent="0.2">
      <c r="A36" s="11"/>
      <c r="L36" s="11"/>
      <c r="M36" s="11"/>
      <c r="O36" s="11"/>
      <c r="Q36" s="11"/>
      <c r="S36" s="11"/>
      <c r="T36" s="11"/>
      <c r="V36" s="11"/>
      <c r="X36" s="11"/>
      <c r="Z36" s="11"/>
      <c r="AA36" s="11"/>
      <c r="AC36" s="11"/>
      <c r="AE36" s="11"/>
      <c r="AG36" s="11"/>
      <c r="AH36" s="11"/>
      <c r="AJ36" s="11"/>
      <c r="AL36" s="11"/>
      <c r="AN36" s="11"/>
      <c r="AO36" s="11"/>
      <c r="AQ36" s="11"/>
      <c r="AS36" s="11"/>
      <c r="AU36" s="11"/>
      <c r="AV36" s="11"/>
      <c r="AX36" s="11"/>
      <c r="AZ36" s="11"/>
      <c r="BB36" s="11"/>
      <c r="BC36" s="11"/>
      <c r="BE36" s="11"/>
      <c r="BG36" s="11"/>
      <c r="BI36" s="11"/>
      <c r="BJ36" s="11"/>
      <c r="BL36" s="11"/>
      <c r="BN36" s="11"/>
      <c r="BP36" s="11"/>
      <c r="BQ36" s="11"/>
      <c r="BS36" s="11"/>
      <c r="BU36" s="11"/>
      <c r="BW36" s="11"/>
    </row>
    <row r="37" spans="1:75" s="10" customFormat="1" x14ac:dyDescent="0.2">
      <c r="A37" s="11"/>
      <c r="L37" s="11"/>
      <c r="M37" s="11"/>
      <c r="O37" s="11"/>
      <c r="Q37" s="11"/>
      <c r="S37" s="11"/>
      <c r="T37" s="11"/>
      <c r="V37" s="11"/>
      <c r="X37" s="11"/>
      <c r="Z37" s="11"/>
      <c r="AA37" s="11"/>
      <c r="AC37" s="11"/>
      <c r="AE37" s="11"/>
      <c r="AG37" s="11"/>
      <c r="AH37" s="11"/>
      <c r="AJ37" s="11"/>
      <c r="AL37" s="11"/>
      <c r="AN37" s="11"/>
      <c r="AO37" s="11"/>
      <c r="AQ37" s="11"/>
      <c r="AS37" s="11"/>
      <c r="AU37" s="11"/>
      <c r="AV37" s="11"/>
      <c r="AX37" s="11"/>
      <c r="AZ37" s="11"/>
      <c r="BB37" s="11"/>
      <c r="BC37" s="11"/>
      <c r="BE37" s="11"/>
      <c r="BG37" s="11"/>
      <c r="BI37" s="11"/>
      <c r="BJ37" s="11"/>
      <c r="BL37" s="11"/>
      <c r="BN37" s="11"/>
      <c r="BP37" s="11"/>
      <c r="BQ37" s="11"/>
      <c r="BS37" s="11"/>
      <c r="BU37" s="11"/>
      <c r="BW37" s="11"/>
    </row>
    <row r="38" spans="1:75" s="10" customFormat="1" x14ac:dyDescent="0.2">
      <c r="A38" s="11"/>
      <c r="L38" s="11"/>
      <c r="M38" s="11"/>
      <c r="O38" s="11"/>
      <c r="Q38" s="11"/>
      <c r="S38" s="11"/>
      <c r="T38" s="11"/>
      <c r="V38" s="11"/>
      <c r="X38" s="11"/>
      <c r="Z38" s="11"/>
      <c r="AA38" s="11"/>
      <c r="AC38" s="11"/>
      <c r="AE38" s="11"/>
      <c r="AG38" s="11"/>
      <c r="AH38" s="11"/>
      <c r="AJ38" s="11"/>
      <c r="AL38" s="11"/>
      <c r="AN38" s="11"/>
      <c r="AO38" s="11"/>
      <c r="AQ38" s="11"/>
      <c r="AS38" s="11"/>
      <c r="AU38" s="11"/>
      <c r="AV38" s="11"/>
      <c r="AX38" s="11"/>
      <c r="AZ38" s="11"/>
      <c r="BB38" s="11"/>
      <c r="BC38" s="11"/>
      <c r="BE38" s="11"/>
      <c r="BG38" s="11"/>
      <c r="BI38" s="11"/>
      <c r="BJ38" s="11"/>
      <c r="BL38" s="11"/>
      <c r="BN38" s="11"/>
      <c r="BP38" s="11"/>
      <c r="BQ38" s="11"/>
      <c r="BS38" s="11"/>
      <c r="BU38" s="11"/>
      <c r="BW38" s="11"/>
    </row>
    <row r="39" spans="1:75" s="10" customFormat="1" x14ac:dyDescent="0.2">
      <c r="A39" s="11"/>
      <c r="L39" s="11"/>
      <c r="M39" s="11"/>
      <c r="O39" s="11"/>
      <c r="Q39" s="11"/>
      <c r="S39" s="11"/>
      <c r="T39" s="11"/>
      <c r="V39" s="11"/>
      <c r="X39" s="11"/>
      <c r="Z39" s="11"/>
      <c r="AA39" s="11"/>
      <c r="AC39" s="11"/>
      <c r="AE39" s="11"/>
      <c r="AG39" s="11"/>
      <c r="AH39" s="11"/>
      <c r="AJ39" s="11"/>
      <c r="AL39" s="11"/>
      <c r="AN39" s="11"/>
      <c r="AO39" s="11"/>
      <c r="AQ39" s="11"/>
      <c r="AS39" s="11"/>
      <c r="AU39" s="11"/>
      <c r="AV39" s="11"/>
      <c r="AX39" s="11"/>
      <c r="AZ39" s="11"/>
      <c r="BB39" s="11"/>
      <c r="BC39" s="11"/>
      <c r="BE39" s="11"/>
      <c r="BG39" s="11"/>
      <c r="BI39" s="11"/>
      <c r="BJ39" s="11"/>
      <c r="BL39" s="11"/>
      <c r="BN39" s="11"/>
      <c r="BP39" s="11"/>
      <c r="BQ39" s="11"/>
      <c r="BS39" s="11"/>
      <c r="BU39" s="11"/>
      <c r="BW39" s="11"/>
    </row>
    <row r="40" spans="1:75" s="10" customFormat="1" x14ac:dyDescent="0.2">
      <c r="A40" s="11"/>
      <c r="L40" s="11"/>
      <c r="M40" s="11"/>
      <c r="O40" s="11"/>
      <c r="Q40" s="11"/>
      <c r="S40" s="11"/>
      <c r="T40" s="11"/>
      <c r="V40" s="11"/>
      <c r="X40" s="11"/>
      <c r="Z40" s="11"/>
      <c r="AA40" s="11"/>
      <c r="AC40" s="11"/>
      <c r="AE40" s="11"/>
      <c r="AG40" s="11"/>
      <c r="AH40" s="11"/>
      <c r="AJ40" s="11"/>
      <c r="AL40" s="11"/>
      <c r="AN40" s="11"/>
      <c r="AO40" s="11"/>
      <c r="AQ40" s="11"/>
      <c r="AS40" s="11"/>
      <c r="AU40" s="11"/>
      <c r="AV40" s="11"/>
      <c r="AX40" s="11"/>
      <c r="AZ40" s="11"/>
      <c r="BB40" s="11"/>
      <c r="BC40" s="11"/>
      <c r="BE40" s="11"/>
      <c r="BG40" s="11"/>
      <c r="BI40" s="11"/>
      <c r="BJ40" s="11"/>
      <c r="BL40" s="11"/>
      <c r="BN40" s="11"/>
      <c r="BP40" s="11"/>
      <c r="BQ40" s="11"/>
      <c r="BS40" s="11"/>
      <c r="BU40" s="11"/>
      <c r="BW40" s="11"/>
    </row>
    <row r="41" spans="1:75" s="10" customFormat="1" x14ac:dyDescent="0.2">
      <c r="A41" s="11"/>
      <c r="L41" s="11"/>
      <c r="M41" s="11"/>
      <c r="O41" s="11"/>
      <c r="Q41" s="11"/>
      <c r="S41" s="11"/>
      <c r="T41" s="11"/>
      <c r="V41" s="11"/>
      <c r="X41" s="11"/>
      <c r="Z41" s="11"/>
      <c r="AA41" s="11"/>
      <c r="AC41" s="11"/>
      <c r="AE41" s="11"/>
      <c r="AG41" s="11"/>
      <c r="AH41" s="11"/>
      <c r="AJ41" s="11"/>
      <c r="AL41" s="11"/>
      <c r="AN41" s="11"/>
      <c r="AO41" s="11"/>
      <c r="AQ41" s="11"/>
      <c r="AS41" s="11"/>
      <c r="AU41" s="11"/>
      <c r="AV41" s="11"/>
      <c r="AX41" s="11"/>
      <c r="AZ41" s="11"/>
      <c r="BB41" s="11"/>
      <c r="BC41" s="11"/>
      <c r="BE41" s="11"/>
      <c r="BG41" s="11"/>
      <c r="BI41" s="11"/>
      <c r="BJ41" s="11"/>
      <c r="BL41" s="11"/>
      <c r="BN41" s="11"/>
      <c r="BP41" s="11"/>
      <c r="BQ41" s="11"/>
      <c r="BS41" s="11"/>
      <c r="BU41" s="11"/>
      <c r="BW41" s="11"/>
    </row>
    <row r="42" spans="1:75" s="10" customFormat="1" x14ac:dyDescent="0.2">
      <c r="A42" s="11"/>
      <c r="L42" s="11"/>
      <c r="M42" s="11"/>
      <c r="O42" s="11"/>
      <c r="Q42" s="11"/>
      <c r="S42" s="11"/>
      <c r="T42" s="11"/>
      <c r="V42" s="11"/>
      <c r="X42" s="11"/>
      <c r="Z42" s="11"/>
      <c r="AA42" s="11"/>
      <c r="AC42" s="11"/>
      <c r="AE42" s="11"/>
      <c r="AG42" s="11"/>
      <c r="AH42" s="11"/>
      <c r="AJ42" s="11"/>
      <c r="AL42" s="11"/>
      <c r="AN42" s="11"/>
      <c r="AO42" s="11"/>
      <c r="AQ42" s="11"/>
      <c r="AS42" s="11"/>
      <c r="AU42" s="11"/>
      <c r="AV42" s="11"/>
      <c r="AX42" s="11"/>
      <c r="AZ42" s="11"/>
      <c r="BB42" s="11"/>
      <c r="BC42" s="11"/>
      <c r="BE42" s="11"/>
      <c r="BG42" s="11"/>
      <c r="BI42" s="11"/>
      <c r="BJ42" s="11"/>
      <c r="BL42" s="11"/>
      <c r="BN42" s="11"/>
      <c r="BP42" s="11"/>
      <c r="BQ42" s="11"/>
      <c r="BS42" s="11"/>
      <c r="BU42" s="11"/>
      <c r="BW42" s="11"/>
    </row>
    <row r="43" spans="1:75" s="10" customFormat="1" x14ac:dyDescent="0.2">
      <c r="A43" s="11"/>
      <c r="L43" s="11"/>
      <c r="M43" s="11"/>
      <c r="O43" s="11"/>
      <c r="Q43" s="11"/>
      <c r="S43" s="11"/>
      <c r="T43" s="11"/>
      <c r="V43" s="11"/>
      <c r="X43" s="11"/>
      <c r="Z43" s="11"/>
      <c r="AA43" s="11"/>
      <c r="AC43" s="11"/>
      <c r="AE43" s="11"/>
      <c r="AG43" s="11"/>
      <c r="AH43" s="11"/>
      <c r="AJ43" s="11"/>
      <c r="AL43" s="11"/>
      <c r="AN43" s="11"/>
      <c r="AO43" s="11"/>
      <c r="AQ43" s="11"/>
      <c r="AS43" s="11"/>
      <c r="AU43" s="11"/>
      <c r="AV43" s="11"/>
      <c r="AX43" s="11"/>
      <c r="AZ43" s="11"/>
      <c r="BB43" s="11"/>
      <c r="BC43" s="11"/>
      <c r="BE43" s="11"/>
      <c r="BG43" s="11"/>
      <c r="BI43" s="11"/>
      <c r="BJ43" s="11"/>
      <c r="BL43" s="11"/>
      <c r="BN43" s="11"/>
      <c r="BP43" s="11"/>
      <c r="BQ43" s="11"/>
      <c r="BS43" s="11"/>
      <c r="BU43" s="11"/>
      <c r="BW43" s="11"/>
    </row>
    <row r="44" spans="1:75" s="10" customFormat="1" x14ac:dyDescent="0.2">
      <c r="A44" s="11"/>
      <c r="L44" s="11"/>
      <c r="M44" s="11"/>
      <c r="O44" s="11"/>
      <c r="Q44" s="11"/>
      <c r="S44" s="11"/>
      <c r="T44" s="11"/>
      <c r="V44" s="11"/>
      <c r="X44" s="11"/>
      <c r="Z44" s="11"/>
      <c r="AA44" s="11"/>
      <c r="AC44" s="11"/>
      <c r="AE44" s="11"/>
      <c r="AG44" s="11"/>
      <c r="AH44" s="11"/>
      <c r="AJ44" s="11"/>
      <c r="AL44" s="11"/>
      <c r="AN44" s="11"/>
      <c r="AO44" s="11"/>
      <c r="AQ44" s="11"/>
      <c r="AS44" s="11"/>
      <c r="AU44" s="11"/>
      <c r="AV44" s="11"/>
      <c r="AX44" s="11"/>
      <c r="AZ44" s="11"/>
      <c r="BB44" s="11"/>
      <c r="BC44" s="11"/>
      <c r="BE44" s="11"/>
      <c r="BG44" s="11"/>
      <c r="BI44" s="11"/>
      <c r="BJ44" s="11"/>
      <c r="BL44" s="11"/>
      <c r="BN44" s="11"/>
      <c r="BP44" s="11"/>
      <c r="BQ44" s="11"/>
      <c r="BS44" s="11"/>
      <c r="BU44" s="11"/>
      <c r="BW44" s="11"/>
    </row>
    <row r="45" spans="1:75" s="10" customFormat="1" x14ac:dyDescent="0.2">
      <c r="A45" s="11"/>
      <c r="L45" s="11"/>
      <c r="M45" s="11"/>
      <c r="O45" s="11"/>
      <c r="Q45" s="11"/>
      <c r="S45" s="11"/>
      <c r="T45" s="11"/>
      <c r="V45" s="11"/>
      <c r="X45" s="11"/>
      <c r="Z45" s="11"/>
      <c r="AA45" s="11"/>
      <c r="AC45" s="11"/>
      <c r="AE45" s="11"/>
      <c r="AG45" s="11"/>
      <c r="AH45" s="11"/>
      <c r="AJ45" s="11"/>
      <c r="AL45" s="11"/>
      <c r="AN45" s="11"/>
      <c r="AO45" s="11"/>
      <c r="AQ45" s="11"/>
      <c r="AS45" s="11"/>
      <c r="AU45" s="11"/>
      <c r="AV45" s="11"/>
      <c r="AX45" s="11"/>
      <c r="AZ45" s="11"/>
      <c r="BB45" s="11"/>
      <c r="BC45" s="11"/>
      <c r="BE45" s="11"/>
      <c r="BG45" s="11"/>
      <c r="BI45" s="11"/>
      <c r="BJ45" s="11"/>
      <c r="BL45" s="11"/>
      <c r="BN45" s="11"/>
      <c r="BP45" s="11"/>
      <c r="BQ45" s="11"/>
      <c r="BS45" s="11"/>
      <c r="BU45" s="11"/>
      <c r="BW45" s="11"/>
    </row>
    <row r="46" spans="1:75" s="10" customFormat="1" x14ac:dyDescent="0.2">
      <c r="A46" s="11"/>
      <c r="L46" s="11"/>
      <c r="M46" s="11"/>
      <c r="O46" s="11"/>
      <c r="Q46" s="11"/>
      <c r="S46" s="11"/>
      <c r="T46" s="11"/>
      <c r="V46" s="11"/>
      <c r="X46" s="11"/>
      <c r="Z46" s="11"/>
      <c r="AA46" s="11"/>
      <c r="AC46" s="11"/>
      <c r="AE46" s="11"/>
      <c r="AG46" s="11"/>
      <c r="AH46" s="11"/>
      <c r="AJ46" s="11"/>
      <c r="AL46" s="11"/>
      <c r="AN46" s="11"/>
      <c r="AO46" s="11"/>
      <c r="AQ46" s="11"/>
      <c r="AS46" s="11"/>
      <c r="AU46" s="11"/>
      <c r="AV46" s="11"/>
      <c r="AX46" s="11"/>
      <c r="AZ46" s="11"/>
      <c r="BB46" s="11"/>
      <c r="BC46" s="11"/>
      <c r="BE46" s="11"/>
      <c r="BG46" s="11"/>
      <c r="BI46" s="11"/>
      <c r="BJ46" s="11"/>
      <c r="BL46" s="11"/>
      <c r="BN46" s="11"/>
      <c r="BP46" s="11"/>
      <c r="BQ46" s="11"/>
      <c r="BS46" s="11"/>
      <c r="BU46" s="11"/>
      <c r="BW46" s="11"/>
    </row>
    <row r="47" spans="1:75" s="10" customFormat="1" x14ac:dyDescent="0.2">
      <c r="A47" s="11"/>
      <c r="L47" s="11"/>
      <c r="M47" s="11"/>
      <c r="O47" s="11"/>
      <c r="Q47" s="11"/>
      <c r="S47" s="11"/>
      <c r="T47" s="11"/>
      <c r="V47" s="11"/>
      <c r="X47" s="11"/>
      <c r="Z47" s="11"/>
      <c r="AA47" s="11"/>
      <c r="AC47" s="11"/>
      <c r="AE47" s="11"/>
      <c r="AG47" s="11"/>
      <c r="AH47" s="11"/>
      <c r="AJ47" s="11"/>
      <c r="AL47" s="11"/>
      <c r="AN47" s="11"/>
      <c r="AO47" s="11"/>
      <c r="AQ47" s="11"/>
      <c r="AS47" s="11"/>
      <c r="AU47" s="11"/>
      <c r="AV47" s="11"/>
      <c r="AX47" s="11"/>
      <c r="AZ47" s="11"/>
      <c r="BB47" s="11"/>
      <c r="BC47" s="11"/>
      <c r="BE47" s="11"/>
      <c r="BG47" s="11"/>
      <c r="BI47" s="11"/>
      <c r="BJ47" s="11"/>
      <c r="BL47" s="11"/>
      <c r="BN47" s="11"/>
      <c r="BP47" s="11"/>
      <c r="BQ47" s="11"/>
      <c r="BS47" s="11"/>
      <c r="BU47" s="11"/>
      <c r="BW47" s="11"/>
    </row>
    <row r="48" spans="1:75" s="10" customFormat="1" x14ac:dyDescent="0.2">
      <c r="A48" s="11"/>
      <c r="L48" s="11"/>
      <c r="M48" s="11"/>
      <c r="O48" s="11"/>
      <c r="Q48" s="11"/>
      <c r="S48" s="11"/>
      <c r="T48" s="11"/>
      <c r="V48" s="11"/>
      <c r="X48" s="11"/>
      <c r="Z48" s="11"/>
      <c r="AA48" s="11"/>
      <c r="AC48" s="11"/>
      <c r="AE48" s="11"/>
      <c r="AG48" s="11"/>
      <c r="AH48" s="11"/>
      <c r="AJ48" s="11"/>
      <c r="AL48" s="11"/>
      <c r="AN48" s="11"/>
      <c r="AO48" s="11"/>
      <c r="AQ48" s="11"/>
      <c r="AS48" s="11"/>
      <c r="AU48" s="11"/>
      <c r="AV48" s="11"/>
      <c r="AX48" s="11"/>
      <c r="AZ48" s="11"/>
      <c r="BB48" s="11"/>
      <c r="BC48" s="11"/>
      <c r="BE48" s="11"/>
      <c r="BG48" s="11"/>
      <c r="BI48" s="11"/>
      <c r="BJ48" s="11"/>
      <c r="BL48" s="11"/>
      <c r="BN48" s="11"/>
      <c r="BP48" s="11"/>
      <c r="BQ48" s="11"/>
      <c r="BS48" s="11"/>
      <c r="BU48" s="11"/>
      <c r="BW48" s="11"/>
    </row>
    <row r="49" spans="1:75" s="10" customFormat="1" x14ac:dyDescent="0.2">
      <c r="A49" s="11"/>
      <c r="L49" s="11"/>
      <c r="M49" s="11"/>
      <c r="O49" s="11"/>
      <c r="Q49" s="11"/>
      <c r="S49" s="11"/>
      <c r="T49" s="11"/>
      <c r="V49" s="11"/>
      <c r="X49" s="11"/>
      <c r="Z49" s="11"/>
      <c r="AA49" s="11"/>
      <c r="AC49" s="11"/>
      <c r="AE49" s="11"/>
      <c r="AG49" s="11"/>
      <c r="AH49" s="11"/>
      <c r="AJ49" s="11"/>
      <c r="AL49" s="11"/>
      <c r="AN49" s="11"/>
      <c r="AO49" s="11"/>
      <c r="AQ49" s="11"/>
      <c r="AS49" s="11"/>
      <c r="AU49" s="11"/>
      <c r="AV49" s="11"/>
      <c r="AX49" s="11"/>
      <c r="AZ49" s="11"/>
      <c r="BB49" s="11"/>
      <c r="BC49" s="11"/>
      <c r="BE49" s="11"/>
      <c r="BG49" s="11"/>
      <c r="BI49" s="11"/>
      <c r="BJ49" s="11"/>
      <c r="BL49" s="11"/>
      <c r="BN49" s="11"/>
      <c r="BP49" s="11"/>
      <c r="BQ49" s="11"/>
      <c r="BS49" s="11"/>
      <c r="BU49" s="11"/>
      <c r="BW49" s="11"/>
    </row>
    <row r="50" spans="1:75" s="10" customFormat="1" x14ac:dyDescent="0.2">
      <c r="A50" s="11"/>
      <c r="L50" s="11"/>
      <c r="M50" s="11"/>
      <c r="O50" s="11"/>
      <c r="Q50" s="11"/>
      <c r="S50" s="11"/>
      <c r="T50" s="11"/>
      <c r="V50" s="11"/>
      <c r="X50" s="11"/>
      <c r="Z50" s="11"/>
      <c r="AA50" s="11"/>
      <c r="AC50" s="11"/>
      <c r="AE50" s="11"/>
      <c r="AG50" s="11"/>
      <c r="AH50" s="11"/>
      <c r="AJ50" s="11"/>
      <c r="AL50" s="11"/>
      <c r="AN50" s="11"/>
      <c r="AO50" s="11"/>
      <c r="AQ50" s="11"/>
      <c r="AS50" s="11"/>
      <c r="AU50" s="11"/>
      <c r="AV50" s="11"/>
      <c r="AX50" s="11"/>
      <c r="AZ50" s="11"/>
      <c r="BB50" s="11"/>
      <c r="BC50" s="11"/>
      <c r="BE50" s="11"/>
      <c r="BG50" s="11"/>
      <c r="BI50" s="11"/>
      <c r="BJ50" s="11"/>
      <c r="BL50" s="11"/>
      <c r="BN50" s="11"/>
      <c r="BP50" s="11"/>
      <c r="BQ50" s="11"/>
      <c r="BS50" s="11"/>
      <c r="BU50" s="11"/>
      <c r="BW50" s="11"/>
    </row>
    <row r="51" spans="1:75" s="10" customFormat="1" x14ac:dyDescent="0.2">
      <c r="A51" s="11"/>
      <c r="L51" s="11"/>
      <c r="M51" s="11"/>
      <c r="O51" s="11"/>
      <c r="Q51" s="11"/>
      <c r="S51" s="11"/>
      <c r="T51" s="11"/>
      <c r="V51" s="11"/>
      <c r="X51" s="11"/>
      <c r="Z51" s="11"/>
      <c r="AA51" s="11"/>
      <c r="AC51" s="11"/>
      <c r="AE51" s="11"/>
      <c r="AG51" s="11"/>
      <c r="AH51" s="11"/>
      <c r="AJ51" s="11"/>
      <c r="AL51" s="11"/>
      <c r="AN51" s="11"/>
      <c r="AO51" s="11"/>
      <c r="AQ51" s="11"/>
      <c r="AS51" s="11"/>
      <c r="AU51" s="11"/>
      <c r="AV51" s="11"/>
      <c r="AX51" s="11"/>
      <c r="AZ51" s="11"/>
      <c r="BB51" s="11"/>
      <c r="BC51" s="11"/>
      <c r="BE51" s="11"/>
      <c r="BG51" s="11"/>
      <c r="BI51" s="11"/>
      <c r="BJ51" s="11"/>
      <c r="BL51" s="11"/>
      <c r="BN51" s="11"/>
      <c r="BP51" s="11"/>
      <c r="BQ51" s="11"/>
      <c r="BS51" s="11"/>
      <c r="BU51" s="11"/>
      <c r="BW51" s="11"/>
    </row>
    <row r="52" spans="1:75" s="10" customFormat="1" x14ac:dyDescent="0.2">
      <c r="A52" s="11"/>
      <c r="L52" s="11"/>
      <c r="M52" s="11"/>
      <c r="O52" s="11"/>
      <c r="Q52" s="11"/>
      <c r="S52" s="11"/>
      <c r="T52" s="11"/>
      <c r="V52" s="11"/>
      <c r="X52" s="11"/>
      <c r="Z52" s="11"/>
      <c r="AA52" s="11"/>
      <c r="AC52" s="11"/>
      <c r="AE52" s="11"/>
      <c r="AG52" s="11"/>
      <c r="AH52" s="11"/>
      <c r="AJ52" s="11"/>
      <c r="AL52" s="11"/>
      <c r="AN52" s="11"/>
      <c r="AO52" s="11"/>
      <c r="AQ52" s="11"/>
      <c r="AS52" s="11"/>
      <c r="AU52" s="11"/>
      <c r="AV52" s="11"/>
      <c r="AX52" s="11"/>
      <c r="AZ52" s="11"/>
      <c r="BB52" s="11"/>
      <c r="BC52" s="11"/>
      <c r="BE52" s="11"/>
      <c r="BG52" s="11"/>
      <c r="BI52" s="11"/>
      <c r="BJ52" s="11"/>
      <c r="BL52" s="11"/>
      <c r="BN52" s="11"/>
      <c r="BP52" s="11"/>
      <c r="BQ52" s="11"/>
      <c r="BS52" s="11"/>
      <c r="BU52" s="11"/>
      <c r="BW52" s="11"/>
    </row>
    <row r="53" spans="1:75" s="10" customFormat="1" x14ac:dyDescent="0.2">
      <c r="A53" s="11"/>
      <c r="L53" s="11"/>
      <c r="M53" s="11"/>
      <c r="O53" s="11"/>
      <c r="Q53" s="11"/>
      <c r="S53" s="11"/>
      <c r="T53" s="11"/>
      <c r="V53" s="11"/>
      <c r="X53" s="11"/>
      <c r="Z53" s="11"/>
      <c r="AA53" s="11"/>
      <c r="AC53" s="11"/>
      <c r="AE53" s="11"/>
      <c r="AG53" s="11"/>
      <c r="AH53" s="11"/>
      <c r="AJ53" s="11"/>
      <c r="AL53" s="11"/>
      <c r="AN53" s="11"/>
      <c r="AO53" s="11"/>
      <c r="AQ53" s="11"/>
      <c r="AS53" s="11"/>
      <c r="AU53" s="11"/>
      <c r="AV53" s="11"/>
      <c r="AX53" s="11"/>
      <c r="AZ53" s="11"/>
      <c r="BB53" s="11"/>
      <c r="BC53" s="11"/>
      <c r="BE53" s="11"/>
      <c r="BG53" s="11"/>
      <c r="BI53" s="11"/>
      <c r="BJ53" s="11"/>
      <c r="BL53" s="11"/>
      <c r="BN53" s="11"/>
      <c r="BP53" s="11"/>
      <c r="BQ53" s="11"/>
      <c r="BS53" s="11"/>
      <c r="BU53" s="11"/>
      <c r="BW53" s="11"/>
    </row>
    <row r="54" spans="1:75" s="10" customFormat="1" x14ac:dyDescent="0.2">
      <c r="A54" s="11"/>
      <c r="L54" s="11"/>
      <c r="M54" s="11"/>
      <c r="O54" s="11"/>
      <c r="Q54" s="11"/>
      <c r="S54" s="11"/>
      <c r="T54" s="11"/>
      <c r="V54" s="11"/>
      <c r="X54" s="11"/>
      <c r="Z54" s="11"/>
      <c r="AA54" s="11"/>
      <c r="AC54" s="11"/>
      <c r="AE54" s="11"/>
      <c r="AG54" s="11"/>
      <c r="AH54" s="11"/>
      <c r="AJ54" s="11"/>
      <c r="AL54" s="11"/>
      <c r="AN54" s="11"/>
      <c r="AO54" s="11"/>
      <c r="AQ54" s="11"/>
      <c r="AS54" s="11"/>
      <c r="AU54" s="11"/>
      <c r="AV54" s="11"/>
      <c r="AX54" s="11"/>
      <c r="AZ54" s="11"/>
      <c r="BB54" s="11"/>
      <c r="BC54" s="11"/>
      <c r="BE54" s="11"/>
      <c r="BG54" s="11"/>
      <c r="BI54" s="11"/>
      <c r="BJ54" s="11"/>
      <c r="BL54" s="11"/>
      <c r="BN54" s="11"/>
      <c r="BP54" s="11"/>
      <c r="BQ54" s="11"/>
      <c r="BS54" s="11"/>
      <c r="BU54" s="11"/>
      <c r="BW54" s="11"/>
    </row>
    <row r="55" spans="1:75" s="10" customFormat="1" x14ac:dyDescent="0.2">
      <c r="A55" s="11"/>
      <c r="L55" s="11"/>
      <c r="M55" s="11"/>
      <c r="O55" s="11"/>
      <c r="Q55" s="11"/>
      <c r="S55" s="11"/>
      <c r="T55" s="11"/>
      <c r="V55" s="11"/>
      <c r="X55" s="11"/>
      <c r="Z55" s="11"/>
      <c r="AA55" s="11"/>
      <c r="AC55" s="11"/>
      <c r="AE55" s="11"/>
      <c r="AG55" s="11"/>
      <c r="AH55" s="11"/>
      <c r="AJ55" s="11"/>
      <c r="AL55" s="11"/>
      <c r="AN55" s="11"/>
      <c r="AO55" s="11"/>
      <c r="AQ55" s="11"/>
      <c r="AS55" s="11"/>
      <c r="AU55" s="11"/>
      <c r="AV55" s="11"/>
      <c r="AX55" s="11"/>
      <c r="AZ55" s="11"/>
      <c r="BB55" s="11"/>
      <c r="BC55" s="11"/>
      <c r="BE55" s="11"/>
      <c r="BG55" s="11"/>
      <c r="BI55" s="11"/>
      <c r="BJ55" s="11"/>
      <c r="BL55" s="11"/>
      <c r="BN55" s="11"/>
      <c r="BP55" s="11"/>
      <c r="BQ55" s="11"/>
      <c r="BS55" s="11"/>
      <c r="BU55" s="11"/>
      <c r="BW55" s="11"/>
    </row>
    <row r="56" spans="1:75" s="10" customFormat="1" x14ac:dyDescent="0.2">
      <c r="A56" s="11"/>
      <c r="L56" s="11"/>
      <c r="M56" s="11"/>
      <c r="O56" s="11"/>
      <c r="Q56" s="11"/>
      <c r="S56" s="11"/>
      <c r="T56" s="11"/>
      <c r="V56" s="11"/>
      <c r="X56" s="11"/>
      <c r="Z56" s="11"/>
      <c r="AA56" s="11"/>
      <c r="AC56" s="11"/>
      <c r="AE56" s="11"/>
      <c r="AG56" s="11"/>
      <c r="AH56" s="11"/>
      <c r="AJ56" s="11"/>
      <c r="AL56" s="11"/>
      <c r="AN56" s="11"/>
      <c r="AO56" s="11"/>
      <c r="AQ56" s="11"/>
      <c r="AS56" s="11"/>
      <c r="AU56" s="11"/>
      <c r="AV56" s="11"/>
      <c r="AX56" s="11"/>
      <c r="AZ56" s="11"/>
      <c r="BB56" s="11"/>
      <c r="BC56" s="11"/>
      <c r="BE56" s="11"/>
      <c r="BG56" s="11"/>
      <c r="BI56" s="11"/>
      <c r="BJ56" s="11"/>
      <c r="BL56" s="11"/>
      <c r="BN56" s="11"/>
      <c r="BP56" s="11"/>
      <c r="BQ56" s="11"/>
      <c r="BS56" s="11"/>
      <c r="BU56" s="11"/>
      <c r="BW56" s="11"/>
    </row>
    <row r="57" spans="1:75" s="10" customFormat="1" x14ac:dyDescent="0.2">
      <c r="A57" s="11"/>
      <c r="L57" s="11"/>
      <c r="M57" s="11"/>
      <c r="O57" s="11"/>
      <c r="Q57" s="11"/>
      <c r="S57" s="11"/>
      <c r="T57" s="11"/>
      <c r="V57" s="11"/>
      <c r="X57" s="11"/>
      <c r="Z57" s="11"/>
      <c r="AA57" s="11"/>
      <c r="AC57" s="11"/>
      <c r="AE57" s="11"/>
      <c r="AG57" s="11"/>
      <c r="AH57" s="11"/>
      <c r="AJ57" s="11"/>
      <c r="AL57" s="11"/>
      <c r="AN57" s="11"/>
      <c r="AO57" s="11"/>
      <c r="AQ57" s="11"/>
      <c r="AS57" s="11"/>
      <c r="AU57" s="11"/>
      <c r="AV57" s="11"/>
      <c r="AX57" s="11"/>
      <c r="AZ57" s="11"/>
      <c r="BB57" s="11"/>
      <c r="BC57" s="11"/>
      <c r="BE57" s="11"/>
      <c r="BG57" s="11"/>
      <c r="BI57" s="11"/>
      <c r="BJ57" s="11"/>
      <c r="BL57" s="11"/>
      <c r="BN57" s="11"/>
      <c r="BP57" s="11"/>
      <c r="BQ57" s="11"/>
      <c r="BS57" s="11"/>
      <c r="BU57" s="11"/>
      <c r="BW57" s="11"/>
    </row>
    <row r="58" spans="1:75" s="10" customFormat="1" x14ac:dyDescent="0.2">
      <c r="A58" s="11"/>
      <c r="L58" s="11"/>
      <c r="M58" s="11"/>
      <c r="O58" s="11"/>
      <c r="Q58" s="11"/>
      <c r="S58" s="11"/>
      <c r="T58" s="11"/>
      <c r="V58" s="11"/>
      <c r="X58" s="11"/>
      <c r="Z58" s="11"/>
      <c r="AA58" s="11"/>
      <c r="AC58" s="11"/>
      <c r="AE58" s="11"/>
      <c r="AG58" s="11"/>
      <c r="AH58" s="11"/>
      <c r="AJ58" s="11"/>
      <c r="AL58" s="11"/>
      <c r="AN58" s="11"/>
      <c r="AO58" s="11"/>
      <c r="AQ58" s="11"/>
      <c r="AS58" s="11"/>
      <c r="AU58" s="11"/>
      <c r="AV58" s="11"/>
      <c r="AX58" s="11"/>
      <c r="AZ58" s="11"/>
      <c r="BB58" s="11"/>
      <c r="BC58" s="11"/>
      <c r="BE58" s="11"/>
      <c r="BG58" s="11"/>
      <c r="BI58" s="11"/>
      <c r="BJ58" s="11"/>
      <c r="BL58" s="11"/>
      <c r="BN58" s="11"/>
      <c r="BP58" s="11"/>
      <c r="BQ58" s="11"/>
      <c r="BS58" s="11"/>
      <c r="BU58" s="11"/>
      <c r="BW58" s="11"/>
    </row>
    <row r="59" spans="1:75" s="10" customFormat="1" x14ac:dyDescent="0.2">
      <c r="A59" s="11"/>
      <c r="L59" s="11"/>
      <c r="M59" s="11"/>
      <c r="O59" s="11"/>
      <c r="Q59" s="11"/>
      <c r="S59" s="11"/>
      <c r="T59" s="11"/>
      <c r="V59" s="11"/>
      <c r="X59" s="11"/>
      <c r="Z59" s="11"/>
      <c r="AA59" s="11"/>
      <c r="AC59" s="11"/>
      <c r="AE59" s="11"/>
      <c r="AG59" s="11"/>
      <c r="AH59" s="11"/>
      <c r="AJ59" s="11"/>
      <c r="AL59" s="11"/>
      <c r="AN59" s="11"/>
      <c r="AO59" s="11"/>
      <c r="AQ59" s="11"/>
      <c r="AS59" s="11"/>
      <c r="AU59" s="11"/>
      <c r="AV59" s="11"/>
      <c r="AX59" s="11"/>
      <c r="AZ59" s="11"/>
      <c r="BB59" s="11"/>
      <c r="BC59" s="11"/>
      <c r="BE59" s="11"/>
      <c r="BG59" s="11"/>
      <c r="BI59" s="11"/>
      <c r="BJ59" s="11"/>
      <c r="BL59" s="11"/>
      <c r="BN59" s="11"/>
      <c r="BP59" s="11"/>
      <c r="BQ59" s="11"/>
      <c r="BS59" s="11"/>
      <c r="BU59" s="11"/>
      <c r="BW59" s="11"/>
    </row>
    <row r="60" spans="1:75" s="10" customFormat="1" x14ac:dyDescent="0.2">
      <c r="A60" s="11"/>
      <c r="L60" s="11"/>
      <c r="M60" s="11"/>
      <c r="O60" s="11"/>
      <c r="Q60" s="11"/>
      <c r="S60" s="11"/>
      <c r="T60" s="11"/>
      <c r="V60" s="11"/>
      <c r="X60" s="11"/>
      <c r="Z60" s="11"/>
      <c r="AA60" s="11"/>
      <c r="AC60" s="11"/>
      <c r="AE60" s="11"/>
      <c r="AG60" s="11"/>
      <c r="AH60" s="11"/>
      <c r="AJ60" s="11"/>
      <c r="AL60" s="11"/>
      <c r="AN60" s="11"/>
      <c r="AO60" s="11"/>
      <c r="AQ60" s="11"/>
      <c r="AS60" s="11"/>
      <c r="AU60" s="11"/>
      <c r="AV60" s="11"/>
      <c r="AX60" s="11"/>
      <c r="AZ60" s="11"/>
      <c r="BB60" s="11"/>
      <c r="BC60" s="11"/>
      <c r="BE60" s="11"/>
      <c r="BG60" s="11"/>
      <c r="BI60" s="11"/>
      <c r="BJ60" s="11"/>
      <c r="BL60" s="11"/>
      <c r="BN60" s="11"/>
      <c r="BP60" s="11"/>
      <c r="BQ60" s="11"/>
      <c r="BS60" s="11"/>
      <c r="BU60" s="11"/>
      <c r="BW60" s="11"/>
    </row>
    <row r="61" spans="1:75" s="10" customFormat="1" x14ac:dyDescent="0.2">
      <c r="A61" s="11"/>
      <c r="L61" s="11"/>
      <c r="M61" s="11"/>
      <c r="O61" s="11"/>
      <c r="Q61" s="11"/>
      <c r="S61" s="11"/>
      <c r="T61" s="11"/>
      <c r="V61" s="11"/>
      <c r="X61" s="11"/>
      <c r="Z61" s="11"/>
      <c r="AA61" s="11"/>
      <c r="AC61" s="11"/>
      <c r="AE61" s="11"/>
      <c r="AG61" s="11"/>
      <c r="AH61" s="11"/>
      <c r="AJ61" s="11"/>
      <c r="AL61" s="11"/>
      <c r="AN61" s="11"/>
      <c r="AO61" s="11"/>
      <c r="AQ61" s="11"/>
      <c r="AS61" s="11"/>
      <c r="AU61" s="11"/>
      <c r="AV61" s="11"/>
      <c r="AX61" s="11"/>
      <c r="AZ61" s="11"/>
      <c r="BB61" s="11"/>
      <c r="BC61" s="11"/>
      <c r="BE61" s="11"/>
      <c r="BG61" s="11"/>
      <c r="BI61" s="11"/>
      <c r="BJ61" s="11"/>
      <c r="BL61" s="11"/>
      <c r="BN61" s="11"/>
      <c r="BP61" s="11"/>
      <c r="BQ61" s="11"/>
      <c r="BS61" s="11"/>
      <c r="BU61" s="11"/>
      <c r="BW61" s="11"/>
    </row>
    <row r="62" spans="1:75" s="10" customFormat="1" x14ac:dyDescent="0.2">
      <c r="A62" s="11"/>
      <c r="L62" s="11"/>
      <c r="M62" s="11"/>
      <c r="O62" s="11"/>
      <c r="Q62" s="11"/>
      <c r="S62" s="11"/>
      <c r="T62" s="11"/>
      <c r="V62" s="11"/>
      <c r="X62" s="11"/>
      <c r="Z62" s="11"/>
      <c r="AA62" s="11"/>
      <c r="AC62" s="11"/>
      <c r="AE62" s="11"/>
      <c r="AG62" s="11"/>
      <c r="AH62" s="11"/>
      <c r="AJ62" s="11"/>
      <c r="AL62" s="11"/>
      <c r="AN62" s="11"/>
      <c r="AO62" s="11"/>
      <c r="AQ62" s="11"/>
      <c r="AS62" s="11"/>
      <c r="AU62" s="11"/>
      <c r="AV62" s="11"/>
      <c r="AX62" s="11"/>
      <c r="AZ62" s="11"/>
      <c r="BB62" s="11"/>
      <c r="BC62" s="11"/>
      <c r="BE62" s="11"/>
      <c r="BG62" s="11"/>
      <c r="BI62" s="11"/>
      <c r="BJ62" s="11"/>
      <c r="BL62" s="11"/>
      <c r="BN62" s="11"/>
      <c r="BP62" s="11"/>
      <c r="BQ62" s="11"/>
      <c r="BS62" s="11"/>
      <c r="BU62" s="11"/>
      <c r="BW62" s="11"/>
    </row>
    <row r="63" spans="1:75" s="10" customFormat="1" x14ac:dyDescent="0.2">
      <c r="A63" s="11"/>
      <c r="L63" s="11"/>
      <c r="M63" s="11"/>
      <c r="O63" s="11"/>
      <c r="Q63" s="11"/>
      <c r="S63" s="11"/>
      <c r="T63" s="11"/>
      <c r="V63" s="11"/>
      <c r="X63" s="11"/>
      <c r="Z63" s="11"/>
      <c r="AA63" s="11"/>
      <c r="AC63" s="11"/>
      <c r="AE63" s="11"/>
      <c r="AG63" s="11"/>
      <c r="AH63" s="11"/>
      <c r="AJ63" s="11"/>
      <c r="AL63" s="11"/>
      <c r="AN63" s="11"/>
      <c r="AO63" s="11"/>
      <c r="AQ63" s="11"/>
      <c r="AS63" s="11"/>
      <c r="AU63" s="11"/>
      <c r="AV63" s="11"/>
      <c r="AX63" s="11"/>
      <c r="AZ63" s="11"/>
      <c r="BB63" s="11"/>
      <c r="BC63" s="11"/>
      <c r="BE63" s="11"/>
      <c r="BG63" s="11"/>
      <c r="BI63" s="11"/>
      <c r="BJ63" s="11"/>
      <c r="BL63" s="11"/>
      <c r="BN63" s="11"/>
      <c r="BP63" s="11"/>
      <c r="BQ63" s="11"/>
      <c r="BS63" s="11"/>
      <c r="BU63" s="11"/>
      <c r="BW63" s="11"/>
    </row>
    <row r="64" spans="1:75" s="10" customFormat="1" x14ac:dyDescent="0.2">
      <c r="A64" s="11"/>
      <c r="L64" s="11"/>
      <c r="M64" s="11"/>
      <c r="O64" s="11"/>
      <c r="Q64" s="11"/>
      <c r="S64" s="11"/>
      <c r="T64" s="11"/>
      <c r="V64" s="11"/>
      <c r="X64" s="11"/>
      <c r="Z64" s="11"/>
      <c r="AA64" s="11"/>
      <c r="AC64" s="11"/>
      <c r="AE64" s="11"/>
      <c r="AG64" s="11"/>
      <c r="AH64" s="11"/>
      <c r="AJ64" s="11"/>
      <c r="AL64" s="11"/>
      <c r="AN64" s="11"/>
      <c r="AO64" s="11"/>
      <c r="AQ64" s="11"/>
      <c r="AS64" s="11"/>
      <c r="AU64" s="11"/>
      <c r="AV64" s="11"/>
      <c r="AX64" s="11"/>
      <c r="AZ64" s="11"/>
      <c r="BB64" s="11"/>
      <c r="BC64" s="11"/>
      <c r="BE64" s="11"/>
      <c r="BG64" s="11"/>
      <c r="BI64" s="11"/>
      <c r="BJ64" s="11"/>
      <c r="BL64" s="11"/>
      <c r="BN64" s="11"/>
      <c r="BP64" s="11"/>
      <c r="BQ64" s="11"/>
      <c r="BS64" s="11"/>
      <c r="BU64" s="11"/>
      <c r="BW64" s="11"/>
    </row>
    <row r="65" spans="1:75" s="10" customFormat="1" x14ac:dyDescent="0.2">
      <c r="A65" s="11"/>
      <c r="L65" s="11"/>
      <c r="M65" s="11"/>
      <c r="O65" s="11"/>
      <c r="Q65" s="11"/>
      <c r="S65" s="11"/>
      <c r="T65" s="11"/>
      <c r="V65" s="11"/>
      <c r="X65" s="11"/>
      <c r="Z65" s="11"/>
      <c r="AA65" s="11"/>
      <c r="AC65" s="11"/>
      <c r="AE65" s="11"/>
      <c r="AG65" s="11"/>
      <c r="AH65" s="11"/>
      <c r="AJ65" s="11"/>
      <c r="AL65" s="11"/>
      <c r="AN65" s="11"/>
      <c r="AO65" s="11"/>
      <c r="AQ65" s="11"/>
      <c r="AS65" s="11"/>
      <c r="AU65" s="11"/>
      <c r="AV65" s="11"/>
      <c r="AX65" s="11"/>
      <c r="AZ65" s="11"/>
      <c r="BB65" s="11"/>
      <c r="BC65" s="11"/>
      <c r="BE65" s="11"/>
      <c r="BG65" s="11"/>
      <c r="BI65" s="11"/>
      <c r="BJ65" s="11"/>
      <c r="BL65" s="11"/>
      <c r="BN65" s="11"/>
      <c r="BP65" s="11"/>
      <c r="BQ65" s="11"/>
      <c r="BS65" s="11"/>
      <c r="BU65" s="11"/>
      <c r="BW65" s="11"/>
    </row>
    <row r="66" spans="1:75" s="10" customFormat="1" x14ac:dyDescent="0.2">
      <c r="A66" s="11"/>
      <c r="L66" s="11"/>
      <c r="M66" s="11"/>
      <c r="O66" s="11"/>
      <c r="Q66" s="11"/>
      <c r="S66" s="11"/>
      <c r="T66" s="11"/>
      <c r="V66" s="11"/>
      <c r="X66" s="11"/>
      <c r="Z66" s="11"/>
      <c r="AA66" s="11"/>
      <c r="AC66" s="11"/>
      <c r="AE66" s="11"/>
      <c r="AG66" s="11"/>
      <c r="AH66" s="11"/>
      <c r="AJ66" s="11"/>
      <c r="AL66" s="11"/>
      <c r="AN66" s="11"/>
      <c r="AO66" s="11"/>
      <c r="AQ66" s="11"/>
      <c r="AS66" s="11"/>
      <c r="AU66" s="11"/>
      <c r="AV66" s="11"/>
      <c r="AX66" s="11"/>
      <c r="AZ66" s="11"/>
      <c r="BB66" s="11"/>
      <c r="BC66" s="11"/>
      <c r="BE66" s="11"/>
      <c r="BG66" s="11"/>
      <c r="BI66" s="11"/>
      <c r="BJ66" s="11"/>
      <c r="BL66" s="11"/>
      <c r="BN66" s="11"/>
      <c r="BP66" s="11"/>
      <c r="BQ66" s="11"/>
      <c r="BS66" s="11"/>
      <c r="BU66" s="11"/>
      <c r="BW66" s="11"/>
    </row>
    <row r="67" spans="1:75" s="10" customFormat="1" x14ac:dyDescent="0.2">
      <c r="A67" s="11"/>
      <c r="L67" s="11"/>
      <c r="M67" s="11"/>
      <c r="O67" s="11"/>
      <c r="Q67" s="11"/>
      <c r="S67" s="11"/>
      <c r="T67" s="11"/>
      <c r="V67" s="11"/>
      <c r="X67" s="11"/>
      <c r="Z67" s="11"/>
      <c r="AA67" s="11"/>
      <c r="AC67" s="11"/>
      <c r="AE67" s="11"/>
      <c r="AG67" s="11"/>
      <c r="AH67" s="11"/>
      <c r="AJ67" s="11"/>
      <c r="AL67" s="11"/>
      <c r="AN67" s="11"/>
      <c r="AO67" s="11"/>
      <c r="AQ67" s="11"/>
      <c r="AS67" s="11"/>
      <c r="AU67" s="11"/>
      <c r="AV67" s="11"/>
      <c r="AX67" s="11"/>
      <c r="AZ67" s="11"/>
      <c r="BB67" s="11"/>
      <c r="BC67" s="11"/>
      <c r="BE67" s="11"/>
      <c r="BG67" s="11"/>
      <c r="BI67" s="11"/>
      <c r="BJ67" s="11"/>
      <c r="BL67" s="11"/>
      <c r="BN67" s="11"/>
      <c r="BP67" s="11"/>
      <c r="BQ67" s="11"/>
      <c r="BS67" s="11"/>
      <c r="BU67" s="11"/>
      <c r="BW67" s="11"/>
    </row>
    <row r="68" spans="1:75" s="10" customFormat="1" x14ac:dyDescent="0.2">
      <c r="A68" s="11"/>
      <c r="L68" s="11"/>
      <c r="M68" s="11"/>
      <c r="O68" s="11"/>
      <c r="Q68" s="11"/>
      <c r="S68" s="11"/>
      <c r="T68" s="11"/>
      <c r="V68" s="11"/>
      <c r="X68" s="11"/>
      <c r="Z68" s="11"/>
      <c r="AA68" s="11"/>
      <c r="AC68" s="11"/>
      <c r="AE68" s="11"/>
      <c r="AG68" s="11"/>
      <c r="AH68" s="11"/>
      <c r="AJ68" s="11"/>
      <c r="AL68" s="11"/>
      <c r="AN68" s="11"/>
      <c r="AO68" s="11"/>
      <c r="AQ68" s="11"/>
      <c r="AS68" s="11"/>
      <c r="AU68" s="11"/>
      <c r="AV68" s="11"/>
      <c r="AX68" s="11"/>
      <c r="AZ68" s="11"/>
      <c r="BB68" s="11"/>
      <c r="BC68" s="11"/>
      <c r="BE68" s="11"/>
      <c r="BG68" s="11"/>
      <c r="BI68" s="11"/>
      <c r="BJ68" s="11"/>
      <c r="BL68" s="11"/>
      <c r="BN68" s="11"/>
      <c r="BP68" s="11"/>
      <c r="BQ68" s="11"/>
      <c r="BS68" s="11"/>
      <c r="BU68" s="11"/>
      <c r="BW68" s="11"/>
    </row>
    <row r="69" spans="1:75" s="10" customFormat="1" x14ac:dyDescent="0.2">
      <c r="A69" s="11"/>
      <c r="L69" s="11"/>
      <c r="M69" s="11"/>
      <c r="O69" s="11"/>
      <c r="Q69" s="11"/>
      <c r="S69" s="11"/>
      <c r="T69" s="11"/>
      <c r="V69" s="11"/>
      <c r="X69" s="11"/>
      <c r="Z69" s="11"/>
      <c r="AA69" s="11"/>
      <c r="AC69" s="11"/>
      <c r="AE69" s="11"/>
      <c r="AG69" s="11"/>
      <c r="AH69" s="11"/>
      <c r="AJ69" s="11"/>
      <c r="AL69" s="11"/>
      <c r="AN69" s="11"/>
      <c r="AO69" s="11"/>
      <c r="AQ69" s="11"/>
      <c r="AS69" s="11"/>
      <c r="AU69" s="11"/>
      <c r="AV69" s="11"/>
      <c r="AX69" s="11"/>
      <c r="AZ69" s="11"/>
      <c r="BB69" s="11"/>
      <c r="BC69" s="11"/>
      <c r="BE69" s="11"/>
      <c r="BG69" s="11"/>
      <c r="BI69" s="11"/>
      <c r="BJ69" s="11"/>
      <c r="BL69" s="11"/>
      <c r="BN69" s="11"/>
      <c r="BP69" s="11"/>
      <c r="BQ69" s="11"/>
      <c r="BS69" s="11"/>
      <c r="BU69" s="11"/>
      <c r="BW69" s="11"/>
    </row>
    <row r="70" spans="1:75" s="10" customFormat="1" x14ac:dyDescent="0.2">
      <c r="A70" s="11"/>
      <c r="L70" s="11"/>
      <c r="M70" s="11"/>
      <c r="O70" s="11"/>
      <c r="Q70" s="11"/>
      <c r="S70" s="11"/>
      <c r="T70" s="11"/>
      <c r="V70" s="11"/>
      <c r="X70" s="11"/>
      <c r="Z70" s="11"/>
      <c r="AA70" s="11"/>
      <c r="AC70" s="11"/>
      <c r="AE70" s="11"/>
      <c r="AG70" s="11"/>
      <c r="AH70" s="11"/>
      <c r="AJ70" s="11"/>
      <c r="AL70" s="11"/>
      <c r="AN70" s="11"/>
      <c r="AO70" s="11"/>
      <c r="AQ70" s="11"/>
      <c r="AS70" s="11"/>
      <c r="AU70" s="11"/>
      <c r="AV70" s="11"/>
      <c r="AX70" s="11"/>
      <c r="AZ70" s="11"/>
      <c r="BB70" s="11"/>
      <c r="BC70" s="11"/>
      <c r="BE70" s="11"/>
      <c r="BG70" s="11"/>
      <c r="BI70" s="11"/>
      <c r="BJ70" s="11"/>
      <c r="BL70" s="11"/>
      <c r="BN70" s="11"/>
      <c r="BP70" s="11"/>
      <c r="BQ70" s="11"/>
      <c r="BS70" s="11"/>
      <c r="BU70" s="11"/>
      <c r="BW70" s="11"/>
    </row>
    <row r="71" spans="1:75" s="10" customFormat="1" x14ac:dyDescent="0.2">
      <c r="A71" s="11"/>
      <c r="L71" s="11"/>
      <c r="M71" s="11"/>
      <c r="O71" s="11"/>
      <c r="Q71" s="11"/>
      <c r="S71" s="11"/>
      <c r="T71" s="11"/>
      <c r="V71" s="11"/>
      <c r="X71" s="11"/>
      <c r="Z71" s="11"/>
      <c r="AA71" s="11"/>
      <c r="AC71" s="11"/>
      <c r="AE71" s="11"/>
      <c r="AG71" s="11"/>
      <c r="AH71" s="11"/>
      <c r="AJ71" s="11"/>
      <c r="AL71" s="11"/>
      <c r="AN71" s="11"/>
      <c r="AO71" s="11"/>
      <c r="AQ71" s="11"/>
      <c r="AS71" s="11"/>
      <c r="AU71" s="11"/>
      <c r="AV71" s="11"/>
      <c r="AX71" s="11"/>
      <c r="AZ71" s="11"/>
      <c r="BB71" s="11"/>
      <c r="BC71" s="11"/>
      <c r="BE71" s="11"/>
      <c r="BG71" s="11"/>
      <c r="BI71" s="11"/>
      <c r="BJ71" s="11"/>
      <c r="BL71" s="11"/>
      <c r="BN71" s="11"/>
      <c r="BP71" s="11"/>
      <c r="BQ71" s="11"/>
      <c r="BS71" s="11"/>
      <c r="BU71" s="11"/>
      <c r="BW71" s="11"/>
    </row>
    <row r="72" spans="1:75" s="10" customFormat="1" x14ac:dyDescent="0.2">
      <c r="A72" s="11"/>
      <c r="L72" s="11"/>
      <c r="M72" s="11"/>
      <c r="O72" s="11"/>
      <c r="Q72" s="11"/>
      <c r="S72" s="11"/>
      <c r="T72" s="11"/>
      <c r="V72" s="11"/>
      <c r="X72" s="11"/>
      <c r="Z72" s="11"/>
      <c r="AA72" s="11"/>
      <c r="AC72" s="11"/>
      <c r="AE72" s="11"/>
      <c r="AG72" s="11"/>
      <c r="AH72" s="11"/>
      <c r="AJ72" s="11"/>
      <c r="AL72" s="11"/>
      <c r="AN72" s="11"/>
      <c r="AO72" s="11"/>
      <c r="AQ72" s="11"/>
      <c r="AS72" s="11"/>
      <c r="AU72" s="11"/>
      <c r="AV72" s="11"/>
      <c r="AX72" s="11"/>
      <c r="AZ72" s="11"/>
      <c r="BB72" s="11"/>
      <c r="BC72" s="11"/>
      <c r="BE72" s="11"/>
      <c r="BG72" s="11"/>
      <c r="BI72" s="11"/>
      <c r="BJ72" s="11"/>
      <c r="BL72" s="11"/>
      <c r="BN72" s="11"/>
      <c r="BP72" s="11"/>
      <c r="BQ72" s="11"/>
      <c r="BS72" s="11"/>
      <c r="BU72" s="11"/>
      <c r="BW72" s="11"/>
    </row>
    <row r="73" spans="1:75" s="10" customFormat="1" x14ac:dyDescent="0.2">
      <c r="A73" s="11"/>
      <c r="L73" s="11"/>
      <c r="M73" s="11"/>
      <c r="O73" s="11"/>
      <c r="Q73" s="11"/>
      <c r="S73" s="11"/>
      <c r="T73" s="11"/>
      <c r="V73" s="11"/>
      <c r="X73" s="11"/>
      <c r="Z73" s="11"/>
      <c r="AA73" s="11"/>
      <c r="AC73" s="11"/>
      <c r="AE73" s="11"/>
      <c r="AG73" s="11"/>
      <c r="AH73" s="11"/>
      <c r="AJ73" s="11"/>
      <c r="AL73" s="11"/>
      <c r="AN73" s="11"/>
      <c r="AO73" s="11"/>
      <c r="AQ73" s="11"/>
      <c r="AS73" s="11"/>
      <c r="AU73" s="11"/>
      <c r="AV73" s="11"/>
      <c r="AX73" s="11"/>
      <c r="AZ73" s="11"/>
      <c r="BB73" s="11"/>
      <c r="BC73" s="11"/>
      <c r="BE73" s="11"/>
      <c r="BG73" s="11"/>
      <c r="BI73" s="11"/>
      <c r="BJ73" s="11"/>
      <c r="BL73" s="11"/>
      <c r="BN73" s="11"/>
      <c r="BP73" s="11"/>
      <c r="BQ73" s="11"/>
      <c r="BS73" s="11"/>
      <c r="BU73" s="11"/>
      <c r="BW73" s="11"/>
    </row>
    <row r="74" spans="1:75" s="10" customFormat="1" x14ac:dyDescent="0.2">
      <c r="A74" s="11"/>
      <c r="L74" s="11"/>
      <c r="M74" s="11"/>
      <c r="O74" s="11"/>
      <c r="Q74" s="11"/>
      <c r="S74" s="11"/>
      <c r="T74" s="11"/>
      <c r="V74" s="11"/>
      <c r="X74" s="11"/>
      <c r="Z74" s="11"/>
      <c r="AA74" s="11"/>
      <c r="AC74" s="11"/>
      <c r="AE74" s="11"/>
      <c r="AG74" s="11"/>
      <c r="AH74" s="11"/>
      <c r="AJ74" s="11"/>
      <c r="AL74" s="11"/>
      <c r="AN74" s="11"/>
      <c r="AO74" s="11"/>
      <c r="AQ74" s="11"/>
      <c r="AS74" s="11"/>
      <c r="AU74" s="11"/>
      <c r="AV74" s="11"/>
      <c r="AX74" s="11"/>
      <c r="AZ74" s="11"/>
      <c r="BB74" s="11"/>
      <c r="BC74" s="11"/>
      <c r="BE74" s="11"/>
      <c r="BG74" s="11"/>
      <c r="BI74" s="11"/>
      <c r="BJ74" s="11"/>
      <c r="BL74" s="11"/>
      <c r="BN74" s="11"/>
      <c r="BP74" s="11"/>
      <c r="BQ74" s="11"/>
      <c r="BS74" s="11"/>
      <c r="BU74" s="11"/>
      <c r="BW74" s="11"/>
    </row>
    <row r="75" spans="1:75" s="10" customFormat="1" x14ac:dyDescent="0.2">
      <c r="A75" s="11"/>
      <c r="L75" s="11"/>
      <c r="M75" s="11"/>
      <c r="O75" s="11"/>
      <c r="Q75" s="11"/>
      <c r="S75" s="11"/>
      <c r="T75" s="11"/>
      <c r="V75" s="11"/>
      <c r="X75" s="11"/>
      <c r="Z75" s="11"/>
      <c r="AA75" s="11"/>
      <c r="AC75" s="11"/>
      <c r="AE75" s="11"/>
      <c r="AG75" s="11"/>
      <c r="AH75" s="11"/>
      <c r="AJ75" s="11"/>
      <c r="AL75" s="11"/>
      <c r="AN75" s="11"/>
      <c r="AO75" s="11"/>
      <c r="AQ75" s="11"/>
      <c r="AS75" s="11"/>
      <c r="AU75" s="11"/>
      <c r="AV75" s="11"/>
      <c r="AX75" s="11"/>
      <c r="AZ75" s="11"/>
      <c r="BB75" s="11"/>
      <c r="BC75" s="11"/>
      <c r="BE75" s="11"/>
      <c r="BG75" s="11"/>
      <c r="BI75" s="11"/>
      <c r="BJ75" s="11"/>
      <c r="BL75" s="11"/>
      <c r="BN75" s="11"/>
      <c r="BP75" s="11"/>
      <c r="BQ75" s="11"/>
      <c r="BS75" s="11"/>
      <c r="BU75" s="11"/>
      <c r="BW75" s="11"/>
    </row>
    <row r="76" spans="1:75" s="10" customFormat="1" x14ac:dyDescent="0.2">
      <c r="A76" s="11"/>
      <c r="L76" s="11"/>
      <c r="M76" s="11"/>
      <c r="O76" s="11"/>
      <c r="Q76" s="11"/>
      <c r="S76" s="11"/>
      <c r="T76" s="11"/>
      <c r="V76" s="11"/>
      <c r="X76" s="11"/>
      <c r="Z76" s="11"/>
      <c r="AA76" s="11"/>
      <c r="AC76" s="11"/>
      <c r="AE76" s="11"/>
      <c r="AG76" s="11"/>
      <c r="AH76" s="11"/>
      <c r="AJ76" s="11"/>
      <c r="AL76" s="11"/>
      <c r="AN76" s="11"/>
      <c r="AO76" s="11"/>
      <c r="AQ76" s="11"/>
      <c r="AS76" s="11"/>
      <c r="AU76" s="11"/>
      <c r="AV76" s="11"/>
      <c r="AX76" s="11"/>
      <c r="AZ76" s="11"/>
      <c r="BB76" s="11"/>
      <c r="BC76" s="11"/>
      <c r="BE76" s="11"/>
      <c r="BG76" s="11"/>
      <c r="BI76" s="11"/>
      <c r="BJ76" s="11"/>
      <c r="BL76" s="11"/>
      <c r="BN76" s="11"/>
      <c r="BP76" s="11"/>
      <c r="BQ76" s="11"/>
      <c r="BS76" s="11"/>
      <c r="BU76" s="11"/>
      <c r="BW76" s="11"/>
    </row>
    <row r="77" spans="1:75" s="10" customFormat="1" x14ac:dyDescent="0.2">
      <c r="A77" s="11"/>
      <c r="L77" s="11"/>
      <c r="M77" s="11"/>
      <c r="O77" s="11"/>
      <c r="Q77" s="11"/>
      <c r="S77" s="11"/>
      <c r="T77" s="11"/>
      <c r="V77" s="11"/>
      <c r="X77" s="11"/>
      <c r="Z77" s="11"/>
      <c r="AA77" s="11"/>
      <c r="AC77" s="11"/>
      <c r="AE77" s="11"/>
      <c r="AG77" s="11"/>
      <c r="AH77" s="11"/>
      <c r="AJ77" s="11"/>
      <c r="AL77" s="11"/>
      <c r="AN77" s="11"/>
      <c r="AO77" s="11"/>
      <c r="AQ77" s="11"/>
      <c r="AS77" s="11"/>
      <c r="AU77" s="11"/>
      <c r="AV77" s="11"/>
      <c r="AX77" s="11"/>
      <c r="AZ77" s="11"/>
      <c r="BB77" s="11"/>
      <c r="BC77" s="11"/>
      <c r="BE77" s="11"/>
      <c r="BG77" s="11"/>
      <c r="BI77" s="11"/>
      <c r="BJ77" s="11"/>
      <c r="BL77" s="11"/>
      <c r="BN77" s="11"/>
      <c r="BP77" s="11"/>
      <c r="BQ77" s="11"/>
      <c r="BS77" s="11"/>
      <c r="BU77" s="11"/>
      <c r="BW77" s="11"/>
    </row>
    <row r="78" spans="1:75" s="10" customFormat="1" x14ac:dyDescent="0.2">
      <c r="A78" s="11"/>
      <c r="L78" s="11"/>
      <c r="M78" s="11"/>
      <c r="O78" s="11"/>
      <c r="Q78" s="11"/>
      <c r="S78" s="11"/>
      <c r="T78" s="11"/>
      <c r="V78" s="11"/>
      <c r="X78" s="11"/>
      <c r="Z78" s="11"/>
      <c r="AA78" s="11"/>
      <c r="AC78" s="11"/>
      <c r="AE78" s="11"/>
      <c r="AG78" s="11"/>
      <c r="AH78" s="11"/>
      <c r="AJ78" s="11"/>
      <c r="AL78" s="11"/>
      <c r="AN78" s="11"/>
      <c r="AO78" s="11"/>
      <c r="AQ78" s="11"/>
      <c r="AS78" s="11"/>
      <c r="AU78" s="11"/>
      <c r="AV78" s="11"/>
      <c r="AX78" s="11"/>
      <c r="AZ78" s="11"/>
      <c r="BB78" s="11"/>
      <c r="BC78" s="11"/>
      <c r="BE78" s="11"/>
      <c r="BG78" s="11"/>
      <c r="BI78" s="11"/>
      <c r="BJ78" s="11"/>
      <c r="BL78" s="11"/>
      <c r="BN78" s="11"/>
      <c r="BP78" s="11"/>
      <c r="BQ78" s="11"/>
      <c r="BS78" s="11"/>
      <c r="BU78" s="11"/>
      <c r="BW78" s="11"/>
    </row>
    <row r="79" spans="1:75" s="10" customFormat="1" x14ac:dyDescent="0.2">
      <c r="A79" s="11"/>
      <c r="L79" s="11"/>
      <c r="M79" s="11"/>
      <c r="O79" s="11"/>
      <c r="Q79" s="11"/>
      <c r="S79" s="11"/>
      <c r="T79" s="11"/>
      <c r="V79" s="11"/>
      <c r="X79" s="11"/>
      <c r="Z79" s="11"/>
      <c r="AA79" s="11"/>
      <c r="AC79" s="11"/>
      <c r="AE79" s="11"/>
      <c r="AG79" s="11"/>
      <c r="AH79" s="11"/>
      <c r="AJ79" s="11"/>
      <c r="AL79" s="11"/>
      <c r="AN79" s="11"/>
      <c r="AO79" s="11"/>
      <c r="AQ79" s="11"/>
      <c r="AS79" s="11"/>
      <c r="AU79" s="11"/>
      <c r="AV79" s="11"/>
      <c r="AX79" s="11"/>
      <c r="AZ79" s="11"/>
      <c r="BB79" s="11"/>
      <c r="BC79" s="11"/>
      <c r="BE79" s="11"/>
      <c r="BG79" s="11"/>
      <c r="BI79" s="11"/>
      <c r="BJ79" s="11"/>
      <c r="BL79" s="11"/>
      <c r="BN79" s="11"/>
      <c r="BP79" s="11"/>
      <c r="BQ79" s="11"/>
      <c r="BS79" s="11"/>
      <c r="BU79" s="11"/>
      <c r="BW79" s="11"/>
    </row>
    <row r="80" spans="1:75" s="10" customFormat="1" x14ac:dyDescent="0.2">
      <c r="A80" s="11"/>
      <c r="L80" s="11"/>
      <c r="M80" s="11"/>
      <c r="O80" s="11"/>
      <c r="Q80" s="11"/>
      <c r="S80" s="11"/>
      <c r="T80" s="11"/>
      <c r="V80" s="11"/>
      <c r="X80" s="11"/>
      <c r="Z80" s="11"/>
      <c r="AA80" s="11"/>
      <c r="AC80" s="11"/>
      <c r="AE80" s="11"/>
      <c r="AG80" s="11"/>
      <c r="AH80" s="11"/>
      <c r="AJ80" s="11"/>
      <c r="AL80" s="11"/>
      <c r="AN80" s="11"/>
      <c r="AO80" s="11"/>
      <c r="AQ80" s="11"/>
      <c r="AS80" s="11"/>
      <c r="AU80" s="11"/>
      <c r="AV80" s="11"/>
      <c r="AX80" s="11"/>
      <c r="AZ80" s="11"/>
      <c r="BB80" s="11"/>
      <c r="BC80" s="11"/>
      <c r="BE80" s="11"/>
      <c r="BG80" s="11"/>
      <c r="BI80" s="11"/>
      <c r="BJ80" s="11"/>
      <c r="BL80" s="11"/>
      <c r="BN80" s="11"/>
      <c r="BP80" s="11"/>
      <c r="BQ80" s="11"/>
      <c r="BS80" s="11"/>
      <c r="BU80" s="11"/>
      <c r="BW80" s="11"/>
    </row>
    <row r="81" spans="1:75" s="10" customFormat="1" x14ac:dyDescent="0.2">
      <c r="A81" s="11"/>
      <c r="L81" s="11"/>
      <c r="M81" s="11"/>
      <c r="O81" s="11"/>
      <c r="Q81" s="11"/>
      <c r="S81" s="11"/>
      <c r="T81" s="11"/>
      <c r="V81" s="11"/>
      <c r="X81" s="11"/>
      <c r="Z81" s="11"/>
      <c r="AA81" s="11"/>
      <c r="AC81" s="11"/>
      <c r="AE81" s="11"/>
      <c r="AG81" s="11"/>
      <c r="AH81" s="11"/>
      <c r="AJ81" s="11"/>
      <c r="AL81" s="11"/>
      <c r="AN81" s="11"/>
      <c r="AO81" s="11"/>
      <c r="AQ81" s="11"/>
      <c r="AS81" s="11"/>
      <c r="AU81" s="11"/>
      <c r="AV81" s="11"/>
      <c r="AX81" s="11"/>
      <c r="AZ81" s="11"/>
      <c r="BB81" s="11"/>
      <c r="BC81" s="11"/>
      <c r="BE81" s="11"/>
      <c r="BG81" s="11"/>
      <c r="BI81" s="11"/>
      <c r="BJ81" s="11"/>
      <c r="BL81" s="11"/>
      <c r="BN81" s="11"/>
      <c r="BP81" s="11"/>
      <c r="BQ81" s="11"/>
      <c r="BS81" s="11"/>
      <c r="BU81" s="11"/>
      <c r="BW81" s="11"/>
    </row>
    <row r="82" spans="1:75" s="10" customFormat="1" x14ac:dyDescent="0.2">
      <c r="A82" s="11"/>
      <c r="L82" s="11"/>
      <c r="M82" s="11"/>
      <c r="O82" s="11"/>
      <c r="Q82" s="11"/>
      <c r="S82" s="11"/>
      <c r="T82" s="11"/>
      <c r="V82" s="11"/>
      <c r="X82" s="11"/>
      <c r="Z82" s="11"/>
      <c r="AA82" s="11"/>
      <c r="AC82" s="11"/>
      <c r="AE82" s="11"/>
      <c r="AG82" s="11"/>
      <c r="AH82" s="11"/>
      <c r="AJ82" s="11"/>
      <c r="AL82" s="11"/>
      <c r="AN82" s="11"/>
      <c r="AO82" s="11"/>
      <c r="AQ82" s="11"/>
      <c r="AS82" s="11"/>
      <c r="AU82" s="11"/>
      <c r="AV82" s="11"/>
      <c r="AX82" s="11"/>
      <c r="AZ82" s="11"/>
      <c r="BB82" s="11"/>
      <c r="BC82" s="11"/>
      <c r="BE82" s="11"/>
      <c r="BG82" s="11"/>
      <c r="BI82" s="11"/>
      <c r="BJ82" s="11"/>
      <c r="BL82" s="11"/>
      <c r="BN82" s="11"/>
      <c r="BP82" s="11"/>
      <c r="BQ82" s="11"/>
      <c r="BS82" s="11"/>
      <c r="BU82" s="11"/>
      <c r="BW82" s="11"/>
    </row>
    <row r="83" spans="1:75" s="10" customFormat="1" x14ac:dyDescent="0.2">
      <c r="A83" s="11"/>
      <c r="L83" s="11"/>
      <c r="M83" s="11"/>
      <c r="O83" s="11"/>
      <c r="Q83" s="11"/>
      <c r="S83" s="11"/>
      <c r="T83" s="11"/>
      <c r="V83" s="11"/>
      <c r="X83" s="11"/>
      <c r="Z83" s="11"/>
      <c r="AA83" s="11"/>
      <c r="AC83" s="11"/>
      <c r="AE83" s="11"/>
      <c r="AG83" s="11"/>
      <c r="AH83" s="11"/>
      <c r="AJ83" s="11"/>
      <c r="AL83" s="11"/>
      <c r="AN83" s="11"/>
      <c r="AO83" s="11"/>
      <c r="AQ83" s="11"/>
      <c r="AS83" s="11"/>
      <c r="AU83" s="11"/>
      <c r="AV83" s="11"/>
      <c r="AX83" s="11"/>
      <c r="AZ83" s="11"/>
      <c r="BB83" s="11"/>
      <c r="BC83" s="11"/>
      <c r="BE83" s="11"/>
      <c r="BG83" s="11"/>
      <c r="BI83" s="11"/>
      <c r="BJ83" s="11"/>
      <c r="BL83" s="11"/>
      <c r="BN83" s="11"/>
      <c r="BP83" s="11"/>
      <c r="BQ83" s="11"/>
      <c r="BS83" s="11"/>
      <c r="BU83" s="11"/>
      <c r="BW83" s="11"/>
    </row>
    <row r="84" spans="1:75" s="10" customFormat="1" x14ac:dyDescent="0.2">
      <c r="A84" s="11"/>
      <c r="L84" s="11"/>
      <c r="M84" s="11"/>
      <c r="O84" s="11"/>
      <c r="Q84" s="11"/>
      <c r="S84" s="11"/>
      <c r="T84" s="11"/>
      <c r="V84" s="11"/>
      <c r="X84" s="11"/>
      <c r="Z84" s="11"/>
      <c r="AA84" s="11"/>
      <c r="AC84" s="11"/>
      <c r="AE84" s="11"/>
      <c r="AG84" s="11"/>
      <c r="AH84" s="11"/>
      <c r="AJ84" s="11"/>
      <c r="AL84" s="11"/>
      <c r="AN84" s="11"/>
      <c r="AO84" s="11"/>
      <c r="AQ84" s="11"/>
      <c r="AS84" s="11"/>
      <c r="AU84" s="11"/>
      <c r="AV84" s="11"/>
      <c r="AX84" s="11"/>
      <c r="AZ84" s="11"/>
      <c r="BB84" s="11"/>
      <c r="BC84" s="11"/>
      <c r="BE84" s="11"/>
      <c r="BG84" s="11"/>
      <c r="BI84" s="11"/>
      <c r="BJ84" s="11"/>
      <c r="BL84" s="11"/>
      <c r="BN84" s="11"/>
      <c r="BP84" s="11"/>
      <c r="BQ84" s="11"/>
      <c r="BS84" s="11"/>
      <c r="BU84" s="11"/>
      <c r="BW84" s="11"/>
    </row>
    <row r="85" spans="1:75" s="10" customFormat="1" x14ac:dyDescent="0.2">
      <c r="A85" s="11"/>
      <c r="L85" s="11"/>
      <c r="M85" s="11"/>
      <c r="O85" s="11"/>
      <c r="Q85" s="11"/>
      <c r="S85" s="11"/>
      <c r="T85" s="11"/>
      <c r="V85" s="11"/>
      <c r="X85" s="11"/>
      <c r="Z85" s="11"/>
      <c r="AA85" s="11"/>
      <c r="AC85" s="11"/>
      <c r="AE85" s="11"/>
      <c r="AG85" s="11"/>
      <c r="AH85" s="11"/>
      <c r="AJ85" s="11"/>
      <c r="AL85" s="11"/>
      <c r="AN85" s="11"/>
      <c r="AO85" s="11"/>
      <c r="AQ85" s="11"/>
      <c r="AS85" s="11"/>
      <c r="AU85" s="11"/>
      <c r="AV85" s="11"/>
      <c r="AX85" s="11"/>
      <c r="AZ85" s="11"/>
      <c r="BB85" s="11"/>
      <c r="BC85" s="11"/>
      <c r="BE85" s="11"/>
      <c r="BG85" s="11"/>
      <c r="BI85" s="11"/>
      <c r="BJ85" s="11"/>
      <c r="BL85" s="11"/>
      <c r="BN85" s="11"/>
      <c r="BP85" s="11"/>
      <c r="BQ85" s="11"/>
      <c r="BS85" s="11"/>
      <c r="BU85" s="11"/>
      <c r="BW85" s="11"/>
    </row>
    <row r="86" spans="1:75" s="10" customFormat="1" x14ac:dyDescent="0.2">
      <c r="A86" s="11"/>
      <c r="L86" s="11"/>
      <c r="M86" s="11"/>
      <c r="O86" s="11"/>
      <c r="Q86" s="11"/>
      <c r="S86" s="11"/>
      <c r="T86" s="11"/>
      <c r="V86" s="11"/>
      <c r="X86" s="11"/>
      <c r="Z86" s="11"/>
      <c r="AA86" s="11"/>
      <c r="AC86" s="11"/>
      <c r="AE86" s="11"/>
      <c r="AG86" s="11"/>
      <c r="AH86" s="11"/>
      <c r="AJ86" s="11"/>
      <c r="AL86" s="11"/>
      <c r="AN86" s="11"/>
      <c r="AO86" s="11"/>
      <c r="AQ86" s="11"/>
      <c r="AS86" s="11"/>
      <c r="AU86" s="11"/>
      <c r="AV86" s="11"/>
      <c r="AX86" s="11"/>
      <c r="AZ86" s="11"/>
      <c r="BB86" s="11"/>
      <c r="BC86" s="11"/>
      <c r="BE86" s="11"/>
      <c r="BG86" s="11"/>
      <c r="BI86" s="11"/>
      <c r="BJ86" s="11"/>
      <c r="BL86" s="11"/>
      <c r="BN86" s="11"/>
      <c r="BP86" s="11"/>
      <c r="BQ86" s="11"/>
      <c r="BS86" s="11"/>
      <c r="BU86" s="11"/>
      <c r="BW86" s="11"/>
    </row>
    <row r="87" spans="1:75" s="10" customFormat="1" x14ac:dyDescent="0.2">
      <c r="A87" s="11"/>
      <c r="L87" s="11"/>
      <c r="M87" s="11"/>
      <c r="O87" s="11"/>
      <c r="Q87" s="11"/>
      <c r="S87" s="11"/>
      <c r="T87" s="11"/>
      <c r="V87" s="11"/>
      <c r="X87" s="11"/>
      <c r="Z87" s="11"/>
      <c r="AA87" s="11"/>
      <c r="AC87" s="11"/>
      <c r="AE87" s="11"/>
      <c r="AG87" s="11"/>
      <c r="AH87" s="11"/>
      <c r="AJ87" s="11"/>
      <c r="AL87" s="11"/>
      <c r="AN87" s="11"/>
      <c r="AO87" s="11"/>
      <c r="AQ87" s="11"/>
      <c r="AS87" s="11"/>
      <c r="AU87" s="11"/>
      <c r="AV87" s="11"/>
      <c r="AX87" s="11"/>
      <c r="AZ87" s="11"/>
      <c r="BB87" s="11"/>
      <c r="BC87" s="11"/>
      <c r="BE87" s="11"/>
      <c r="BG87" s="11"/>
      <c r="BI87" s="11"/>
      <c r="BJ87" s="11"/>
      <c r="BL87" s="11"/>
      <c r="BN87" s="11"/>
      <c r="BP87" s="11"/>
      <c r="BQ87" s="11"/>
      <c r="BS87" s="11"/>
      <c r="BU87" s="11"/>
      <c r="BW87" s="11"/>
    </row>
    <row r="88" spans="1:75" s="10" customFormat="1" x14ac:dyDescent="0.2">
      <c r="A88" s="11"/>
      <c r="L88" s="11"/>
      <c r="M88" s="11"/>
      <c r="O88" s="11"/>
      <c r="Q88" s="11"/>
      <c r="S88" s="11"/>
      <c r="T88" s="11"/>
      <c r="V88" s="11"/>
      <c r="X88" s="11"/>
      <c r="Z88" s="11"/>
      <c r="AA88" s="11"/>
      <c r="AC88" s="11"/>
      <c r="AE88" s="11"/>
      <c r="AG88" s="11"/>
      <c r="AH88" s="11"/>
      <c r="AJ88" s="11"/>
      <c r="AL88" s="11"/>
      <c r="AN88" s="11"/>
      <c r="AO88" s="11"/>
      <c r="AQ88" s="11"/>
      <c r="AS88" s="11"/>
      <c r="AU88" s="11"/>
      <c r="AV88" s="11"/>
      <c r="AX88" s="11"/>
      <c r="AZ88" s="11"/>
      <c r="BB88" s="11"/>
      <c r="BC88" s="11"/>
      <c r="BE88" s="11"/>
      <c r="BG88" s="11"/>
      <c r="BI88" s="11"/>
      <c r="BJ88" s="11"/>
      <c r="BL88" s="11"/>
      <c r="BN88" s="11"/>
      <c r="BP88" s="11"/>
      <c r="BQ88" s="11"/>
      <c r="BS88" s="11"/>
      <c r="BU88" s="11"/>
      <c r="BW88" s="11"/>
    </row>
    <row r="89" spans="1:75" s="10" customFormat="1" x14ac:dyDescent="0.2">
      <c r="A89" s="11"/>
      <c r="L89" s="11"/>
      <c r="M89" s="11"/>
      <c r="O89" s="11"/>
      <c r="Q89" s="11"/>
      <c r="S89" s="11"/>
      <c r="T89" s="11"/>
      <c r="V89" s="11"/>
      <c r="X89" s="11"/>
      <c r="Z89" s="11"/>
      <c r="AA89" s="11"/>
      <c r="AC89" s="11"/>
      <c r="AE89" s="11"/>
      <c r="AG89" s="11"/>
      <c r="AH89" s="11"/>
      <c r="AJ89" s="11"/>
      <c r="AL89" s="11"/>
      <c r="AN89" s="11"/>
      <c r="AO89" s="11"/>
      <c r="AQ89" s="11"/>
      <c r="AS89" s="11"/>
      <c r="AU89" s="11"/>
      <c r="AV89" s="11"/>
      <c r="AX89" s="11"/>
      <c r="AZ89" s="11"/>
      <c r="BB89" s="11"/>
      <c r="BC89" s="11"/>
      <c r="BE89" s="11"/>
      <c r="BG89" s="11"/>
      <c r="BI89" s="11"/>
      <c r="BJ89" s="11"/>
      <c r="BL89" s="11"/>
      <c r="BN89" s="11"/>
      <c r="BP89" s="11"/>
      <c r="BQ89" s="11"/>
      <c r="BS89" s="11"/>
      <c r="BU89" s="11"/>
      <c r="BW89" s="11"/>
    </row>
    <row r="90" spans="1:75" s="10" customFormat="1" x14ac:dyDescent="0.2">
      <c r="A90" s="11"/>
      <c r="L90" s="11"/>
      <c r="M90" s="11"/>
      <c r="O90" s="11"/>
      <c r="Q90" s="11"/>
      <c r="S90" s="11"/>
      <c r="T90" s="11"/>
      <c r="V90" s="11"/>
      <c r="X90" s="11"/>
      <c r="Z90" s="11"/>
      <c r="AA90" s="11"/>
      <c r="AC90" s="11"/>
      <c r="AE90" s="11"/>
      <c r="AG90" s="11"/>
      <c r="AH90" s="11"/>
      <c r="AJ90" s="11"/>
      <c r="AL90" s="11"/>
      <c r="AN90" s="11"/>
      <c r="AO90" s="11"/>
      <c r="AQ90" s="11"/>
      <c r="AS90" s="11"/>
      <c r="AU90" s="11"/>
      <c r="AV90" s="11"/>
      <c r="AX90" s="11"/>
      <c r="AZ90" s="11"/>
      <c r="BB90" s="11"/>
      <c r="BC90" s="11"/>
      <c r="BE90" s="11"/>
      <c r="BG90" s="11"/>
      <c r="BI90" s="11"/>
      <c r="BJ90" s="11"/>
      <c r="BL90" s="11"/>
      <c r="BN90" s="11"/>
      <c r="BP90" s="11"/>
      <c r="BQ90" s="11"/>
      <c r="BS90" s="11"/>
      <c r="BU90" s="11"/>
      <c r="BW90" s="11"/>
    </row>
    <row r="91" spans="1:75" s="10" customFormat="1" x14ac:dyDescent="0.2">
      <c r="A91" s="11"/>
      <c r="L91" s="11"/>
      <c r="M91" s="11"/>
      <c r="O91" s="11"/>
      <c r="Q91" s="11"/>
      <c r="S91" s="11"/>
      <c r="T91" s="11"/>
      <c r="V91" s="11"/>
      <c r="X91" s="11"/>
      <c r="Z91" s="11"/>
      <c r="AA91" s="11"/>
      <c r="AC91" s="11"/>
      <c r="AE91" s="11"/>
      <c r="AG91" s="11"/>
      <c r="AH91" s="11"/>
      <c r="AJ91" s="11"/>
      <c r="AL91" s="11"/>
      <c r="AN91" s="11"/>
      <c r="AO91" s="11"/>
      <c r="AQ91" s="11"/>
      <c r="AS91" s="11"/>
      <c r="AU91" s="11"/>
      <c r="AV91" s="11"/>
      <c r="AX91" s="11"/>
      <c r="AZ91" s="11"/>
      <c r="BB91" s="11"/>
      <c r="BC91" s="11"/>
      <c r="BE91" s="11"/>
      <c r="BG91" s="11"/>
      <c r="BI91" s="11"/>
      <c r="BJ91" s="11"/>
      <c r="BL91" s="11"/>
      <c r="BN91" s="11"/>
      <c r="BP91" s="11"/>
      <c r="BQ91" s="11"/>
      <c r="BS91" s="11"/>
      <c r="BU91" s="11"/>
      <c r="BW91" s="11"/>
    </row>
    <row r="92" spans="1:75" s="10" customFormat="1" x14ac:dyDescent="0.2">
      <c r="A92" s="11"/>
      <c r="L92" s="11"/>
      <c r="M92" s="11"/>
      <c r="O92" s="11"/>
      <c r="Q92" s="11"/>
      <c r="S92" s="11"/>
      <c r="T92" s="11"/>
      <c r="V92" s="11"/>
      <c r="X92" s="11"/>
      <c r="Z92" s="11"/>
      <c r="AA92" s="11"/>
      <c r="AC92" s="11"/>
      <c r="AE92" s="11"/>
      <c r="AG92" s="11"/>
      <c r="AH92" s="11"/>
      <c r="AJ92" s="11"/>
      <c r="AL92" s="11"/>
      <c r="AN92" s="11"/>
      <c r="AO92" s="11"/>
      <c r="AQ92" s="11"/>
      <c r="AS92" s="11"/>
      <c r="AU92" s="11"/>
      <c r="AV92" s="11"/>
      <c r="AX92" s="11"/>
      <c r="AZ92" s="11"/>
      <c r="BB92" s="11"/>
      <c r="BC92" s="11"/>
      <c r="BE92" s="11"/>
      <c r="BG92" s="11"/>
      <c r="BI92" s="11"/>
      <c r="BJ92" s="11"/>
      <c r="BL92" s="11"/>
      <c r="BN92" s="11"/>
      <c r="BP92" s="11"/>
      <c r="BQ92" s="11"/>
      <c r="BS92" s="11"/>
      <c r="BU92" s="11"/>
      <c r="BW92" s="11"/>
    </row>
    <row r="93" spans="1:75" s="10" customFormat="1" x14ac:dyDescent="0.2">
      <c r="A93" s="11"/>
      <c r="L93" s="11"/>
      <c r="M93" s="11"/>
      <c r="O93" s="11"/>
      <c r="Q93" s="11"/>
      <c r="S93" s="11"/>
      <c r="T93" s="11"/>
      <c r="V93" s="11"/>
      <c r="X93" s="11"/>
      <c r="Z93" s="11"/>
      <c r="AA93" s="11"/>
      <c r="AC93" s="11"/>
      <c r="AE93" s="11"/>
      <c r="AG93" s="11"/>
      <c r="AH93" s="11"/>
      <c r="AJ93" s="11"/>
      <c r="AL93" s="11"/>
      <c r="AN93" s="11"/>
      <c r="AO93" s="11"/>
      <c r="AQ93" s="11"/>
      <c r="AS93" s="11"/>
      <c r="AU93" s="11"/>
      <c r="AV93" s="11"/>
      <c r="AX93" s="11"/>
      <c r="AZ93" s="11"/>
      <c r="BB93" s="11"/>
      <c r="BC93" s="11"/>
      <c r="BE93" s="11"/>
      <c r="BG93" s="11"/>
      <c r="BI93" s="11"/>
      <c r="BJ93" s="11"/>
      <c r="BL93" s="11"/>
      <c r="BN93" s="11"/>
      <c r="BP93" s="11"/>
      <c r="BQ93" s="11"/>
      <c r="BS93" s="11"/>
      <c r="BU93" s="11"/>
      <c r="BW93" s="11"/>
    </row>
    <row r="94" spans="1:75" s="10" customFormat="1" x14ac:dyDescent="0.2">
      <c r="A94" s="11"/>
      <c r="L94" s="11"/>
      <c r="M94" s="11"/>
      <c r="O94" s="11"/>
      <c r="Q94" s="11"/>
      <c r="S94" s="11"/>
      <c r="T94" s="11"/>
      <c r="V94" s="11"/>
      <c r="X94" s="11"/>
      <c r="Z94" s="11"/>
      <c r="AA94" s="11"/>
      <c r="AC94" s="11"/>
      <c r="AE94" s="11"/>
      <c r="AG94" s="11"/>
      <c r="AH94" s="11"/>
      <c r="AJ94" s="11"/>
      <c r="AL94" s="11"/>
      <c r="AN94" s="11"/>
      <c r="AO94" s="11"/>
      <c r="AQ94" s="11"/>
      <c r="AS94" s="11"/>
      <c r="AU94" s="11"/>
      <c r="AV94" s="11"/>
      <c r="AX94" s="11"/>
      <c r="AZ94" s="11"/>
      <c r="BB94" s="11"/>
      <c r="BC94" s="11"/>
      <c r="BE94" s="11"/>
      <c r="BG94" s="11"/>
      <c r="BI94" s="11"/>
      <c r="BJ94" s="11"/>
      <c r="BL94" s="11"/>
      <c r="BN94" s="11"/>
      <c r="BP94" s="11"/>
      <c r="BQ94" s="11"/>
      <c r="BS94" s="11"/>
      <c r="BU94" s="11"/>
      <c r="BW94" s="11"/>
    </row>
    <row r="95" spans="1:75" s="10" customFormat="1" x14ac:dyDescent="0.2">
      <c r="A95" s="11"/>
      <c r="L95" s="11"/>
      <c r="M95" s="11"/>
      <c r="O95" s="11"/>
      <c r="Q95" s="11"/>
      <c r="S95" s="11"/>
      <c r="T95" s="11"/>
      <c r="V95" s="11"/>
      <c r="X95" s="11"/>
      <c r="Z95" s="11"/>
      <c r="AA95" s="11"/>
      <c r="AC95" s="11"/>
      <c r="AE95" s="11"/>
      <c r="AG95" s="11"/>
      <c r="AH95" s="11"/>
      <c r="AJ95" s="11"/>
      <c r="AL95" s="11"/>
      <c r="AN95" s="11"/>
      <c r="AO95" s="11"/>
      <c r="AQ95" s="11"/>
      <c r="AS95" s="11"/>
      <c r="AU95" s="11"/>
      <c r="AV95" s="11"/>
      <c r="AX95" s="11"/>
      <c r="AZ95" s="11"/>
      <c r="BB95" s="11"/>
      <c r="BC95" s="11"/>
      <c r="BE95" s="11"/>
      <c r="BG95" s="11"/>
      <c r="BI95" s="11"/>
      <c r="BJ95" s="11"/>
      <c r="BL95" s="11"/>
      <c r="BN95" s="11"/>
      <c r="BP95" s="11"/>
      <c r="BQ95" s="11"/>
      <c r="BS95" s="11"/>
      <c r="BU95" s="11"/>
      <c r="BW95" s="11"/>
    </row>
    <row r="96" spans="1:75" s="10" customFormat="1" x14ac:dyDescent="0.2">
      <c r="A96" s="11"/>
      <c r="L96" s="11"/>
      <c r="M96" s="11"/>
      <c r="O96" s="11"/>
      <c r="Q96" s="11"/>
      <c r="S96" s="11"/>
      <c r="T96" s="11"/>
      <c r="V96" s="11"/>
      <c r="X96" s="11"/>
      <c r="Z96" s="11"/>
      <c r="AA96" s="11"/>
      <c r="AC96" s="11"/>
      <c r="AE96" s="11"/>
      <c r="AG96" s="11"/>
      <c r="AH96" s="11"/>
      <c r="AJ96" s="11"/>
      <c r="AL96" s="11"/>
      <c r="AN96" s="11"/>
      <c r="AO96" s="11"/>
      <c r="AQ96" s="11"/>
      <c r="AS96" s="11"/>
      <c r="AU96" s="11"/>
      <c r="AV96" s="11"/>
      <c r="AX96" s="11"/>
      <c r="AZ96" s="11"/>
      <c r="BB96" s="11"/>
      <c r="BC96" s="11"/>
      <c r="BE96" s="11"/>
      <c r="BG96" s="11"/>
      <c r="BI96" s="11"/>
      <c r="BJ96" s="11"/>
      <c r="BL96" s="11"/>
      <c r="BN96" s="11"/>
      <c r="BP96" s="11"/>
      <c r="BQ96" s="11"/>
      <c r="BS96" s="11"/>
      <c r="BU96" s="11"/>
      <c r="BW96" s="11"/>
    </row>
    <row r="97" spans="1:75" s="10" customFormat="1" x14ac:dyDescent="0.2">
      <c r="A97" s="11"/>
      <c r="L97" s="11"/>
      <c r="M97" s="11"/>
      <c r="O97" s="11"/>
      <c r="Q97" s="11"/>
      <c r="S97" s="11"/>
      <c r="T97" s="11"/>
      <c r="V97" s="11"/>
      <c r="X97" s="11"/>
      <c r="Z97" s="11"/>
      <c r="AA97" s="11"/>
      <c r="AC97" s="11"/>
      <c r="AE97" s="11"/>
      <c r="AG97" s="11"/>
      <c r="AH97" s="11"/>
      <c r="AJ97" s="11"/>
      <c r="AL97" s="11"/>
      <c r="AN97" s="11"/>
      <c r="AO97" s="11"/>
      <c r="AQ97" s="11"/>
      <c r="AS97" s="11"/>
      <c r="AU97" s="11"/>
      <c r="AV97" s="11"/>
      <c r="AX97" s="11"/>
      <c r="AZ97" s="11"/>
      <c r="BB97" s="11"/>
      <c r="BC97" s="11"/>
      <c r="BE97" s="11"/>
      <c r="BG97" s="11"/>
      <c r="BI97" s="11"/>
      <c r="BJ97" s="11"/>
      <c r="BL97" s="11"/>
      <c r="BN97" s="11"/>
      <c r="BP97" s="11"/>
      <c r="BQ97" s="11"/>
      <c r="BS97" s="11"/>
      <c r="BU97" s="11"/>
      <c r="BW97" s="11"/>
    </row>
    <row r="98" spans="1:75" s="10" customFormat="1" x14ac:dyDescent="0.2">
      <c r="A98" s="11"/>
      <c r="L98" s="11"/>
      <c r="M98" s="11"/>
      <c r="O98" s="11"/>
      <c r="Q98" s="11"/>
      <c r="S98" s="11"/>
      <c r="T98" s="11"/>
      <c r="V98" s="11"/>
      <c r="X98" s="11"/>
      <c r="Z98" s="11"/>
      <c r="AA98" s="11"/>
      <c r="AC98" s="11"/>
      <c r="AE98" s="11"/>
      <c r="AG98" s="11"/>
      <c r="AH98" s="11"/>
      <c r="AJ98" s="11"/>
      <c r="AL98" s="11"/>
      <c r="AN98" s="11"/>
      <c r="AO98" s="11"/>
      <c r="AQ98" s="11"/>
      <c r="AS98" s="11"/>
      <c r="AU98" s="11"/>
      <c r="AV98" s="11"/>
      <c r="AX98" s="11"/>
      <c r="AZ98" s="11"/>
      <c r="BB98" s="11"/>
      <c r="BC98" s="11"/>
      <c r="BE98" s="11"/>
      <c r="BG98" s="11"/>
      <c r="BI98" s="11"/>
      <c r="BJ98" s="11"/>
      <c r="BL98" s="11"/>
      <c r="BN98" s="11"/>
      <c r="BP98" s="11"/>
      <c r="BQ98" s="11"/>
      <c r="BS98" s="11"/>
      <c r="BU98" s="11"/>
      <c r="BW98" s="11"/>
    </row>
    <row r="99" spans="1:75" s="10" customFormat="1" x14ac:dyDescent="0.2">
      <c r="A99" s="11"/>
      <c r="L99" s="11"/>
      <c r="M99" s="11"/>
      <c r="O99" s="11"/>
      <c r="Q99" s="11"/>
      <c r="S99" s="11"/>
      <c r="T99" s="11"/>
      <c r="V99" s="11"/>
      <c r="X99" s="11"/>
      <c r="Z99" s="11"/>
      <c r="AA99" s="11"/>
      <c r="AC99" s="11"/>
      <c r="AE99" s="11"/>
      <c r="AG99" s="11"/>
      <c r="AH99" s="11"/>
      <c r="AJ99" s="11"/>
      <c r="AL99" s="11"/>
      <c r="AN99" s="11"/>
      <c r="AO99" s="11"/>
      <c r="AQ99" s="11"/>
      <c r="AS99" s="11"/>
      <c r="AU99" s="11"/>
      <c r="AV99" s="11"/>
      <c r="AX99" s="11"/>
      <c r="AZ99" s="11"/>
      <c r="BB99" s="11"/>
      <c r="BC99" s="11"/>
      <c r="BE99" s="11"/>
      <c r="BG99" s="11"/>
      <c r="BI99" s="11"/>
      <c r="BJ99" s="11"/>
      <c r="BL99" s="11"/>
      <c r="BN99" s="11"/>
      <c r="BP99" s="11"/>
      <c r="BQ99" s="11"/>
      <c r="BS99" s="11"/>
      <c r="BU99" s="11"/>
      <c r="BW99" s="11"/>
    </row>
    <row r="100" spans="1:75" s="10" customFormat="1" x14ac:dyDescent="0.2">
      <c r="A100" s="11"/>
      <c r="L100" s="11"/>
      <c r="M100" s="11"/>
      <c r="O100" s="11"/>
      <c r="Q100" s="11"/>
      <c r="S100" s="11"/>
      <c r="T100" s="11"/>
      <c r="V100" s="11"/>
      <c r="X100" s="11"/>
      <c r="Z100" s="11"/>
      <c r="AA100" s="11"/>
      <c r="AC100" s="11"/>
      <c r="AE100" s="11"/>
      <c r="AG100" s="11"/>
      <c r="AH100" s="11"/>
      <c r="AJ100" s="11"/>
      <c r="AL100" s="11"/>
      <c r="AN100" s="11"/>
      <c r="AO100" s="11"/>
      <c r="AQ100" s="11"/>
      <c r="AS100" s="11"/>
      <c r="AU100" s="11"/>
      <c r="AV100" s="11"/>
      <c r="AX100" s="11"/>
      <c r="AZ100" s="11"/>
      <c r="BB100" s="11"/>
      <c r="BC100" s="11"/>
      <c r="BE100" s="11"/>
      <c r="BG100" s="11"/>
      <c r="BI100" s="11"/>
      <c r="BJ100" s="11"/>
      <c r="BL100" s="11"/>
      <c r="BN100" s="11"/>
      <c r="BP100" s="11"/>
      <c r="BQ100" s="11"/>
      <c r="BS100" s="11"/>
      <c r="BU100" s="11"/>
      <c r="BW100" s="11"/>
    </row>
    <row r="101" spans="1:75" s="10" customFormat="1" x14ac:dyDescent="0.2">
      <c r="A101" s="11"/>
      <c r="L101" s="11"/>
      <c r="M101" s="11"/>
      <c r="O101" s="11"/>
      <c r="Q101" s="11"/>
      <c r="S101" s="11"/>
      <c r="T101" s="11"/>
      <c r="V101" s="11"/>
      <c r="X101" s="11"/>
      <c r="Z101" s="11"/>
      <c r="AA101" s="11"/>
      <c r="AC101" s="11"/>
      <c r="AE101" s="11"/>
      <c r="AG101" s="11"/>
      <c r="AH101" s="11"/>
      <c r="AJ101" s="11"/>
      <c r="AL101" s="11"/>
      <c r="AN101" s="11"/>
      <c r="AO101" s="11"/>
      <c r="AQ101" s="11"/>
      <c r="AS101" s="11"/>
      <c r="AU101" s="11"/>
      <c r="AV101" s="11"/>
      <c r="AX101" s="11"/>
      <c r="AZ101" s="11"/>
      <c r="BB101" s="11"/>
      <c r="BC101" s="11"/>
      <c r="BE101" s="11"/>
      <c r="BG101" s="11"/>
      <c r="BI101" s="11"/>
      <c r="BJ101" s="11"/>
      <c r="BL101" s="11"/>
      <c r="BN101" s="11"/>
      <c r="BP101" s="11"/>
      <c r="BQ101" s="11"/>
      <c r="BS101" s="11"/>
      <c r="BU101" s="11"/>
      <c r="BW101" s="11"/>
    </row>
    <row r="102" spans="1:75" s="10" customFormat="1" x14ac:dyDescent="0.2">
      <c r="A102" s="11"/>
      <c r="L102" s="11"/>
      <c r="M102" s="11"/>
      <c r="O102" s="11"/>
      <c r="Q102" s="11"/>
      <c r="S102" s="11"/>
      <c r="T102" s="11"/>
      <c r="V102" s="11"/>
      <c r="X102" s="11"/>
      <c r="Z102" s="11"/>
      <c r="AA102" s="11"/>
      <c r="AC102" s="11"/>
      <c r="AE102" s="11"/>
      <c r="AG102" s="11"/>
      <c r="AH102" s="11"/>
      <c r="AJ102" s="11"/>
      <c r="AL102" s="11"/>
      <c r="AN102" s="11"/>
      <c r="AO102" s="11"/>
      <c r="AQ102" s="11"/>
      <c r="AS102" s="11"/>
      <c r="AU102" s="11"/>
      <c r="AV102" s="11"/>
      <c r="AX102" s="11"/>
      <c r="AZ102" s="11"/>
      <c r="BB102" s="11"/>
      <c r="BC102" s="11"/>
      <c r="BE102" s="11"/>
      <c r="BG102" s="11"/>
      <c r="BI102" s="11"/>
      <c r="BJ102" s="11"/>
      <c r="BL102" s="11"/>
      <c r="BN102" s="11"/>
      <c r="BP102" s="11"/>
      <c r="BQ102" s="11"/>
      <c r="BS102" s="11"/>
      <c r="BU102" s="11"/>
      <c r="BW102" s="11"/>
    </row>
    <row r="103" spans="1:75" s="10" customFormat="1" x14ac:dyDescent="0.2">
      <c r="A103" s="11"/>
      <c r="L103" s="11"/>
      <c r="M103" s="11"/>
      <c r="O103" s="11"/>
      <c r="Q103" s="11"/>
      <c r="S103" s="11"/>
      <c r="T103" s="11"/>
      <c r="V103" s="11"/>
      <c r="X103" s="11"/>
      <c r="Z103" s="11"/>
      <c r="AA103" s="11"/>
      <c r="AC103" s="11"/>
      <c r="AE103" s="11"/>
      <c r="AG103" s="11"/>
      <c r="AH103" s="11"/>
      <c r="AJ103" s="11"/>
      <c r="AL103" s="11"/>
      <c r="AN103" s="11"/>
      <c r="AO103" s="11"/>
      <c r="AQ103" s="11"/>
      <c r="AS103" s="11"/>
      <c r="AU103" s="11"/>
      <c r="AV103" s="11"/>
      <c r="AX103" s="11"/>
      <c r="AZ103" s="11"/>
      <c r="BB103" s="11"/>
      <c r="BC103" s="11"/>
      <c r="BE103" s="11"/>
      <c r="BG103" s="11"/>
      <c r="BI103" s="11"/>
      <c r="BJ103" s="11"/>
      <c r="BL103" s="11"/>
      <c r="BN103" s="11"/>
      <c r="BP103" s="11"/>
      <c r="BQ103" s="11"/>
      <c r="BS103" s="11"/>
      <c r="BU103" s="11"/>
      <c r="BW103" s="11"/>
    </row>
    <row r="104" spans="1:75" s="10" customFormat="1" x14ac:dyDescent="0.2">
      <c r="A104" s="11"/>
      <c r="L104" s="11"/>
      <c r="M104" s="11"/>
      <c r="O104" s="11"/>
      <c r="Q104" s="11"/>
      <c r="S104" s="11"/>
      <c r="T104" s="11"/>
      <c r="V104" s="11"/>
      <c r="X104" s="11"/>
      <c r="Z104" s="11"/>
      <c r="AA104" s="11"/>
      <c r="AC104" s="11"/>
      <c r="AE104" s="11"/>
      <c r="AG104" s="11"/>
      <c r="AH104" s="11"/>
      <c r="AJ104" s="11"/>
      <c r="AL104" s="11"/>
      <c r="AN104" s="11"/>
      <c r="AO104" s="11"/>
      <c r="AQ104" s="11"/>
      <c r="AS104" s="11"/>
      <c r="AU104" s="11"/>
      <c r="AV104" s="11"/>
      <c r="AX104" s="11"/>
      <c r="AZ104" s="11"/>
      <c r="BB104" s="11"/>
      <c r="BC104" s="11"/>
      <c r="BE104" s="11"/>
      <c r="BG104" s="11"/>
      <c r="BI104" s="11"/>
      <c r="BJ104" s="11"/>
      <c r="BL104" s="11"/>
      <c r="BN104" s="11"/>
      <c r="BP104" s="11"/>
      <c r="BQ104" s="11"/>
      <c r="BS104" s="11"/>
      <c r="BU104" s="11"/>
      <c r="BW104" s="11"/>
    </row>
    <row r="105" spans="1:75" s="10" customFormat="1" x14ac:dyDescent="0.2">
      <c r="A105" s="11"/>
      <c r="L105" s="11"/>
      <c r="M105" s="11"/>
      <c r="O105" s="11"/>
      <c r="Q105" s="11"/>
      <c r="S105" s="11"/>
      <c r="T105" s="11"/>
      <c r="V105" s="11"/>
      <c r="X105" s="11"/>
      <c r="Z105" s="11"/>
      <c r="AA105" s="11"/>
      <c r="AC105" s="11"/>
      <c r="AE105" s="11"/>
      <c r="AG105" s="11"/>
      <c r="AH105" s="11"/>
      <c r="AJ105" s="11"/>
      <c r="AL105" s="11"/>
      <c r="AN105" s="11"/>
      <c r="AO105" s="11"/>
      <c r="AQ105" s="11"/>
      <c r="AS105" s="11"/>
      <c r="AU105" s="11"/>
      <c r="AV105" s="11"/>
      <c r="AX105" s="11"/>
      <c r="AZ105" s="11"/>
      <c r="BB105" s="11"/>
      <c r="BC105" s="11"/>
      <c r="BE105" s="11"/>
      <c r="BG105" s="11"/>
      <c r="BI105" s="11"/>
      <c r="BJ105" s="11"/>
      <c r="BL105" s="11"/>
      <c r="BN105" s="11"/>
      <c r="BP105" s="11"/>
      <c r="BQ105" s="11"/>
      <c r="BS105" s="11"/>
      <c r="BU105" s="11"/>
      <c r="BW105" s="11"/>
    </row>
    <row r="106" spans="1:75" s="10" customFormat="1" x14ac:dyDescent="0.2">
      <c r="A106" s="11"/>
      <c r="L106" s="11"/>
      <c r="M106" s="11"/>
      <c r="O106" s="11"/>
      <c r="Q106" s="11"/>
      <c r="S106" s="11"/>
      <c r="T106" s="11"/>
      <c r="V106" s="11"/>
      <c r="X106" s="11"/>
      <c r="Z106" s="11"/>
      <c r="AA106" s="11"/>
      <c r="AC106" s="11"/>
      <c r="AE106" s="11"/>
      <c r="AG106" s="11"/>
      <c r="AH106" s="11"/>
      <c r="AJ106" s="11"/>
      <c r="AL106" s="11"/>
      <c r="AN106" s="11"/>
      <c r="AO106" s="11"/>
      <c r="AQ106" s="11"/>
      <c r="AS106" s="11"/>
      <c r="AU106" s="11"/>
      <c r="AV106" s="11"/>
      <c r="AX106" s="11"/>
      <c r="AZ106" s="11"/>
      <c r="BB106" s="11"/>
      <c r="BC106" s="11"/>
      <c r="BE106" s="11"/>
      <c r="BG106" s="11"/>
      <c r="BI106" s="11"/>
      <c r="BJ106" s="11"/>
      <c r="BL106" s="11"/>
      <c r="BN106" s="11"/>
      <c r="BP106" s="11"/>
      <c r="BQ106" s="11"/>
      <c r="BS106" s="11"/>
      <c r="BU106" s="11"/>
      <c r="BW106" s="11"/>
    </row>
    <row r="107" spans="1:75" s="10" customFormat="1" x14ac:dyDescent="0.2">
      <c r="A107" s="11"/>
      <c r="L107" s="11"/>
      <c r="M107" s="11"/>
      <c r="O107" s="11"/>
      <c r="Q107" s="11"/>
      <c r="S107" s="11"/>
      <c r="T107" s="11"/>
      <c r="V107" s="11"/>
      <c r="X107" s="11"/>
      <c r="Z107" s="11"/>
      <c r="AA107" s="11"/>
      <c r="AC107" s="11"/>
      <c r="AE107" s="11"/>
      <c r="AG107" s="11"/>
      <c r="AH107" s="11"/>
      <c r="AJ107" s="11"/>
      <c r="AL107" s="11"/>
      <c r="AN107" s="11"/>
      <c r="AO107" s="11"/>
      <c r="AQ107" s="11"/>
      <c r="AS107" s="11"/>
      <c r="AU107" s="11"/>
      <c r="AV107" s="11"/>
      <c r="AX107" s="11"/>
      <c r="AZ107" s="11"/>
      <c r="BB107" s="11"/>
      <c r="BC107" s="11"/>
      <c r="BE107" s="11"/>
      <c r="BG107" s="11"/>
      <c r="BI107" s="11"/>
      <c r="BJ107" s="11"/>
      <c r="BL107" s="11"/>
      <c r="BN107" s="11"/>
      <c r="BP107" s="11"/>
      <c r="BQ107" s="11"/>
      <c r="BS107" s="11"/>
      <c r="BU107" s="11"/>
      <c r="BW107" s="11"/>
    </row>
    <row r="108" spans="1:75" s="10" customFormat="1" x14ac:dyDescent="0.2">
      <c r="A108" s="11"/>
      <c r="L108" s="11"/>
      <c r="M108" s="11"/>
      <c r="O108" s="11"/>
      <c r="Q108" s="11"/>
      <c r="S108" s="11"/>
      <c r="T108" s="11"/>
      <c r="V108" s="11"/>
      <c r="X108" s="11"/>
      <c r="Z108" s="11"/>
      <c r="AA108" s="11"/>
      <c r="AC108" s="11"/>
      <c r="AE108" s="11"/>
      <c r="AG108" s="11"/>
      <c r="AH108" s="11"/>
      <c r="AJ108" s="11"/>
      <c r="AL108" s="11"/>
      <c r="AN108" s="11"/>
      <c r="AO108" s="11"/>
      <c r="AQ108" s="11"/>
      <c r="AS108" s="11"/>
      <c r="AU108" s="11"/>
      <c r="AV108" s="11"/>
      <c r="AX108" s="11"/>
      <c r="AZ108" s="11"/>
      <c r="BB108" s="11"/>
      <c r="BC108" s="11"/>
      <c r="BE108" s="11"/>
      <c r="BG108" s="11"/>
      <c r="BI108" s="11"/>
      <c r="BJ108" s="11"/>
      <c r="BL108" s="11"/>
      <c r="BN108" s="11"/>
      <c r="BP108" s="11"/>
      <c r="BQ108" s="11"/>
      <c r="BS108" s="11"/>
      <c r="BU108" s="11"/>
      <c r="BW108" s="11"/>
    </row>
    <row r="109" spans="1:75" s="10" customFormat="1" x14ac:dyDescent="0.2">
      <c r="A109" s="11"/>
      <c r="L109" s="11"/>
      <c r="M109" s="11"/>
      <c r="O109" s="11"/>
      <c r="Q109" s="11"/>
      <c r="S109" s="11"/>
      <c r="T109" s="11"/>
      <c r="V109" s="11"/>
      <c r="X109" s="11"/>
      <c r="Z109" s="11"/>
      <c r="AA109" s="11"/>
      <c r="AC109" s="11"/>
      <c r="AE109" s="11"/>
      <c r="AG109" s="11"/>
      <c r="AH109" s="11"/>
      <c r="AJ109" s="11"/>
      <c r="AL109" s="11"/>
      <c r="AN109" s="11"/>
      <c r="AO109" s="11"/>
      <c r="AQ109" s="11"/>
      <c r="AS109" s="11"/>
      <c r="AU109" s="11"/>
      <c r="AV109" s="11"/>
      <c r="AX109" s="11"/>
      <c r="AZ109" s="11"/>
      <c r="BB109" s="11"/>
      <c r="BC109" s="11"/>
      <c r="BE109" s="11"/>
      <c r="BG109" s="11"/>
      <c r="BI109" s="11"/>
      <c r="BJ109" s="11"/>
      <c r="BL109" s="11"/>
      <c r="BN109" s="11"/>
      <c r="BP109" s="11"/>
      <c r="BQ109" s="11"/>
      <c r="BS109" s="11"/>
      <c r="BU109" s="11"/>
      <c r="BW109" s="11"/>
    </row>
    <row r="110" spans="1:75" s="10" customFormat="1" x14ac:dyDescent="0.2">
      <c r="A110" s="11"/>
      <c r="L110" s="11"/>
      <c r="M110" s="11"/>
      <c r="O110" s="11"/>
      <c r="Q110" s="11"/>
      <c r="S110" s="11"/>
      <c r="T110" s="11"/>
      <c r="V110" s="11"/>
      <c r="X110" s="11"/>
      <c r="Z110" s="11"/>
      <c r="AA110" s="11"/>
      <c r="AC110" s="11"/>
      <c r="AE110" s="11"/>
      <c r="AG110" s="11"/>
      <c r="AH110" s="11"/>
      <c r="AJ110" s="11"/>
      <c r="AL110" s="11"/>
      <c r="AN110" s="11"/>
      <c r="AO110" s="11"/>
      <c r="AQ110" s="11"/>
      <c r="AS110" s="11"/>
      <c r="AU110" s="11"/>
      <c r="AV110" s="11"/>
      <c r="AX110" s="11"/>
      <c r="AZ110" s="11"/>
      <c r="BB110" s="11"/>
      <c r="BC110" s="11"/>
      <c r="BE110" s="11"/>
      <c r="BG110" s="11"/>
      <c r="BI110" s="11"/>
      <c r="BJ110" s="11"/>
      <c r="BL110" s="11"/>
      <c r="BN110" s="11"/>
      <c r="BP110" s="11"/>
      <c r="BQ110" s="11"/>
      <c r="BS110" s="11"/>
      <c r="BU110" s="11"/>
      <c r="BW110" s="11"/>
    </row>
    <row r="111" spans="1:75" s="10" customFormat="1" x14ac:dyDescent="0.2">
      <c r="A111" s="11"/>
      <c r="L111" s="11"/>
      <c r="M111" s="11"/>
      <c r="O111" s="11"/>
      <c r="Q111" s="11"/>
      <c r="S111" s="11"/>
      <c r="T111" s="11"/>
      <c r="V111" s="11"/>
      <c r="X111" s="11"/>
      <c r="Z111" s="11"/>
      <c r="AA111" s="11"/>
      <c r="AC111" s="11"/>
      <c r="AE111" s="11"/>
      <c r="AG111" s="11"/>
      <c r="AH111" s="11"/>
      <c r="AJ111" s="11"/>
      <c r="AL111" s="11"/>
      <c r="AN111" s="11"/>
      <c r="AO111" s="11"/>
      <c r="AQ111" s="11"/>
      <c r="AS111" s="11"/>
      <c r="AU111" s="11"/>
      <c r="AV111" s="11"/>
      <c r="AX111" s="11"/>
      <c r="AZ111" s="11"/>
      <c r="BB111" s="11"/>
      <c r="BC111" s="11"/>
      <c r="BE111" s="11"/>
      <c r="BG111" s="11"/>
      <c r="BI111" s="11"/>
      <c r="BJ111" s="11"/>
      <c r="BL111" s="11"/>
      <c r="BN111" s="11"/>
      <c r="BP111" s="11"/>
      <c r="BQ111" s="11"/>
      <c r="BS111" s="11"/>
      <c r="BU111" s="11"/>
      <c r="BW111" s="11"/>
    </row>
    <row r="112" spans="1:75" s="10" customFormat="1" x14ac:dyDescent="0.2">
      <c r="A112" s="11"/>
      <c r="L112" s="11"/>
      <c r="M112" s="11"/>
      <c r="O112" s="11"/>
      <c r="Q112" s="11"/>
      <c r="S112" s="11"/>
      <c r="T112" s="11"/>
      <c r="V112" s="11"/>
      <c r="X112" s="11"/>
      <c r="Z112" s="11"/>
      <c r="AA112" s="11"/>
      <c r="AC112" s="11"/>
      <c r="AE112" s="11"/>
      <c r="AG112" s="11"/>
      <c r="AH112" s="11"/>
      <c r="AJ112" s="11"/>
      <c r="AL112" s="11"/>
      <c r="AN112" s="11"/>
      <c r="AO112" s="11"/>
      <c r="AQ112" s="11"/>
      <c r="AS112" s="11"/>
      <c r="AU112" s="11"/>
      <c r="AV112" s="11"/>
      <c r="AX112" s="11"/>
      <c r="AZ112" s="11"/>
      <c r="BB112" s="11"/>
      <c r="BC112" s="11"/>
      <c r="BE112" s="11"/>
      <c r="BG112" s="11"/>
      <c r="BI112" s="11"/>
      <c r="BJ112" s="11"/>
      <c r="BL112" s="11"/>
      <c r="BN112" s="11"/>
      <c r="BP112" s="11"/>
      <c r="BQ112" s="11"/>
      <c r="BS112" s="11"/>
      <c r="BU112" s="11"/>
      <c r="BW112" s="11"/>
    </row>
    <row r="113" spans="1:75" s="10" customFormat="1" x14ac:dyDescent="0.2">
      <c r="A113" s="11"/>
      <c r="L113" s="11"/>
      <c r="M113" s="11"/>
      <c r="O113" s="11"/>
      <c r="Q113" s="11"/>
      <c r="S113" s="11"/>
      <c r="T113" s="11"/>
      <c r="V113" s="11"/>
      <c r="X113" s="11"/>
      <c r="Z113" s="11"/>
      <c r="AA113" s="11"/>
      <c r="AC113" s="11"/>
      <c r="AE113" s="11"/>
      <c r="AG113" s="11"/>
      <c r="AH113" s="11"/>
      <c r="AJ113" s="11"/>
      <c r="AL113" s="11"/>
      <c r="AN113" s="11"/>
      <c r="AO113" s="11"/>
      <c r="AQ113" s="11"/>
      <c r="AS113" s="11"/>
      <c r="AU113" s="11"/>
      <c r="AV113" s="11"/>
      <c r="AX113" s="11"/>
      <c r="AZ113" s="11"/>
      <c r="BB113" s="11"/>
      <c r="BC113" s="11"/>
      <c r="BE113" s="11"/>
      <c r="BG113" s="11"/>
      <c r="BI113" s="11"/>
      <c r="BJ113" s="11"/>
      <c r="BL113" s="11"/>
      <c r="BN113" s="11"/>
      <c r="BP113" s="11"/>
      <c r="BQ113" s="11"/>
      <c r="BS113" s="11"/>
      <c r="BU113" s="11"/>
      <c r="BW113" s="11"/>
    </row>
    <row r="114" spans="1:75" s="10" customFormat="1" x14ac:dyDescent="0.2">
      <c r="A114" s="11"/>
      <c r="L114" s="11"/>
      <c r="M114" s="11"/>
      <c r="O114" s="11"/>
      <c r="Q114" s="11"/>
      <c r="S114" s="11"/>
      <c r="T114" s="11"/>
      <c r="V114" s="11"/>
      <c r="X114" s="11"/>
      <c r="Z114" s="11"/>
      <c r="AA114" s="11"/>
      <c r="AC114" s="11"/>
      <c r="AE114" s="11"/>
      <c r="AG114" s="11"/>
      <c r="AH114" s="11"/>
      <c r="AJ114" s="11"/>
      <c r="AL114" s="11"/>
      <c r="AN114" s="11"/>
      <c r="AO114" s="11"/>
      <c r="AQ114" s="11"/>
      <c r="AS114" s="11"/>
      <c r="AU114" s="11"/>
      <c r="AV114" s="11"/>
      <c r="AX114" s="11"/>
      <c r="AZ114" s="11"/>
      <c r="BB114" s="11"/>
      <c r="BC114" s="11"/>
      <c r="BE114" s="11"/>
      <c r="BG114" s="11"/>
      <c r="BI114" s="11"/>
      <c r="BJ114" s="11"/>
      <c r="BL114" s="11"/>
      <c r="BN114" s="11"/>
      <c r="BP114" s="11"/>
      <c r="BQ114" s="11"/>
      <c r="BS114" s="11"/>
      <c r="BU114" s="11"/>
      <c r="BW114" s="11"/>
    </row>
    <row r="115" spans="1:75" s="10" customFormat="1" x14ac:dyDescent="0.2">
      <c r="A115" s="11"/>
      <c r="L115" s="11"/>
      <c r="M115" s="11"/>
      <c r="O115" s="11"/>
      <c r="Q115" s="11"/>
      <c r="S115" s="11"/>
      <c r="T115" s="11"/>
      <c r="V115" s="11"/>
      <c r="X115" s="11"/>
      <c r="Z115" s="11"/>
      <c r="AA115" s="11"/>
      <c r="AC115" s="11"/>
      <c r="AE115" s="11"/>
      <c r="AG115" s="11"/>
      <c r="AH115" s="11"/>
      <c r="AJ115" s="11"/>
      <c r="AL115" s="11"/>
      <c r="AN115" s="11"/>
      <c r="AO115" s="11"/>
      <c r="AQ115" s="11"/>
      <c r="AS115" s="11"/>
      <c r="AU115" s="11"/>
      <c r="AV115" s="11"/>
      <c r="AX115" s="11"/>
      <c r="AZ115" s="11"/>
      <c r="BB115" s="11"/>
      <c r="BC115" s="11"/>
      <c r="BE115" s="11"/>
      <c r="BG115" s="11"/>
      <c r="BI115" s="11"/>
      <c r="BJ115" s="11"/>
      <c r="BL115" s="11"/>
      <c r="BN115" s="11"/>
      <c r="BP115" s="11"/>
      <c r="BQ115" s="11"/>
      <c r="BS115" s="11"/>
      <c r="BU115" s="11"/>
      <c r="BW115" s="11"/>
    </row>
    <row r="116" spans="1:75" s="10" customFormat="1" x14ac:dyDescent="0.2">
      <c r="A116" s="11"/>
      <c r="L116" s="11"/>
      <c r="M116" s="11"/>
      <c r="O116" s="11"/>
      <c r="Q116" s="11"/>
      <c r="S116" s="11"/>
      <c r="T116" s="11"/>
      <c r="V116" s="11"/>
      <c r="X116" s="11"/>
      <c r="Z116" s="11"/>
      <c r="AA116" s="11"/>
      <c r="AC116" s="11"/>
      <c r="AE116" s="11"/>
      <c r="AG116" s="11"/>
      <c r="AH116" s="11"/>
      <c r="AJ116" s="11"/>
      <c r="AL116" s="11"/>
      <c r="AN116" s="11"/>
      <c r="AO116" s="11"/>
      <c r="AQ116" s="11"/>
      <c r="AS116" s="11"/>
      <c r="AU116" s="11"/>
      <c r="AV116" s="11"/>
      <c r="AX116" s="11"/>
      <c r="AZ116" s="11"/>
      <c r="BB116" s="11"/>
      <c r="BC116" s="11"/>
      <c r="BE116" s="11"/>
      <c r="BG116" s="11"/>
      <c r="BI116" s="11"/>
      <c r="BJ116" s="11"/>
      <c r="BL116" s="11"/>
      <c r="BN116" s="11"/>
      <c r="BP116" s="11"/>
      <c r="BQ116" s="11"/>
      <c r="BS116" s="11"/>
      <c r="BU116" s="11"/>
      <c r="BW116" s="11"/>
    </row>
    <row r="117" spans="1:75" s="10" customFormat="1" x14ac:dyDescent="0.2">
      <c r="A117" s="11"/>
      <c r="L117" s="11"/>
      <c r="M117" s="11"/>
      <c r="O117" s="11"/>
      <c r="Q117" s="11"/>
      <c r="S117" s="11"/>
      <c r="T117" s="11"/>
      <c r="V117" s="11"/>
      <c r="X117" s="11"/>
      <c r="Z117" s="11"/>
      <c r="AA117" s="11"/>
      <c r="AC117" s="11"/>
      <c r="AE117" s="11"/>
      <c r="AG117" s="11"/>
      <c r="AH117" s="11"/>
      <c r="AJ117" s="11"/>
      <c r="AL117" s="11"/>
      <c r="AN117" s="11"/>
      <c r="AO117" s="11"/>
      <c r="AQ117" s="11"/>
      <c r="AS117" s="11"/>
      <c r="AU117" s="11"/>
      <c r="AV117" s="11"/>
      <c r="AX117" s="11"/>
      <c r="AZ117" s="11"/>
      <c r="BB117" s="11"/>
      <c r="BC117" s="11"/>
      <c r="BE117" s="11"/>
      <c r="BG117" s="11"/>
      <c r="BI117" s="11"/>
      <c r="BJ117" s="11"/>
      <c r="BL117" s="11"/>
      <c r="BN117" s="11"/>
      <c r="BP117" s="11"/>
      <c r="BQ117" s="11"/>
      <c r="BS117" s="11"/>
      <c r="BU117" s="11"/>
      <c r="BW117" s="11"/>
    </row>
    <row r="118" spans="1:75" s="10" customFormat="1" x14ac:dyDescent="0.2">
      <c r="A118" s="11"/>
      <c r="L118" s="11"/>
      <c r="M118" s="11"/>
      <c r="O118" s="11"/>
      <c r="Q118" s="11"/>
      <c r="S118" s="11"/>
      <c r="T118" s="11"/>
      <c r="V118" s="11"/>
      <c r="X118" s="11"/>
      <c r="Z118" s="11"/>
      <c r="AA118" s="11"/>
      <c r="AC118" s="11"/>
      <c r="AE118" s="11"/>
      <c r="AG118" s="11"/>
      <c r="AH118" s="11"/>
      <c r="AJ118" s="11"/>
      <c r="AL118" s="11"/>
      <c r="AN118" s="11"/>
      <c r="AO118" s="11"/>
      <c r="AQ118" s="11"/>
      <c r="AS118" s="11"/>
      <c r="AU118" s="11"/>
      <c r="AV118" s="11"/>
      <c r="AX118" s="11"/>
      <c r="AZ118" s="11"/>
      <c r="BB118" s="11"/>
      <c r="BC118" s="11"/>
      <c r="BE118" s="11"/>
      <c r="BG118" s="11"/>
      <c r="BI118" s="11"/>
      <c r="BJ118" s="11"/>
      <c r="BL118" s="11"/>
      <c r="BN118" s="11"/>
      <c r="BP118" s="11"/>
      <c r="BQ118" s="11"/>
      <c r="BS118" s="11"/>
      <c r="BU118" s="11"/>
      <c r="BW118" s="11"/>
    </row>
    <row r="119" spans="1:75" s="10" customFormat="1" x14ac:dyDescent="0.2">
      <c r="A119" s="11"/>
      <c r="L119" s="11"/>
      <c r="M119" s="11"/>
      <c r="O119" s="11"/>
      <c r="Q119" s="11"/>
      <c r="S119" s="11"/>
      <c r="T119" s="11"/>
      <c r="V119" s="11"/>
      <c r="X119" s="11"/>
      <c r="Z119" s="11"/>
      <c r="AA119" s="11"/>
      <c r="AC119" s="11"/>
      <c r="AE119" s="11"/>
      <c r="AG119" s="11"/>
      <c r="AH119" s="11"/>
      <c r="AJ119" s="11"/>
      <c r="AL119" s="11"/>
      <c r="AN119" s="11"/>
      <c r="AO119" s="11"/>
      <c r="AQ119" s="11"/>
      <c r="AS119" s="11"/>
      <c r="AU119" s="11"/>
      <c r="AV119" s="11"/>
      <c r="AX119" s="11"/>
      <c r="AZ119" s="11"/>
      <c r="BB119" s="11"/>
      <c r="BC119" s="11"/>
      <c r="BE119" s="11"/>
      <c r="BG119" s="11"/>
      <c r="BI119" s="11"/>
      <c r="BJ119" s="11"/>
      <c r="BL119" s="11"/>
      <c r="BN119" s="11"/>
      <c r="BP119" s="11"/>
      <c r="BQ119" s="11"/>
      <c r="BS119" s="11"/>
      <c r="BU119" s="11"/>
      <c r="BW119" s="11"/>
    </row>
    <row r="120" spans="1:75" s="10" customFormat="1" x14ac:dyDescent="0.2">
      <c r="A120" s="11"/>
      <c r="L120" s="11"/>
      <c r="M120" s="11"/>
      <c r="O120" s="11"/>
      <c r="Q120" s="11"/>
      <c r="S120" s="11"/>
      <c r="T120" s="11"/>
      <c r="V120" s="11"/>
      <c r="X120" s="11"/>
      <c r="Z120" s="11"/>
      <c r="AA120" s="11"/>
      <c r="AC120" s="11"/>
      <c r="AE120" s="11"/>
      <c r="AG120" s="11"/>
      <c r="AH120" s="11"/>
      <c r="AJ120" s="11"/>
      <c r="AL120" s="11"/>
      <c r="AN120" s="11"/>
      <c r="AO120" s="11"/>
      <c r="AQ120" s="11"/>
      <c r="AS120" s="11"/>
      <c r="AU120" s="11"/>
      <c r="AV120" s="11"/>
      <c r="AX120" s="11"/>
      <c r="AZ120" s="11"/>
      <c r="BB120" s="11"/>
      <c r="BC120" s="11"/>
      <c r="BE120" s="11"/>
      <c r="BG120" s="11"/>
      <c r="BI120" s="11"/>
      <c r="BJ120" s="11"/>
      <c r="BL120" s="11"/>
      <c r="BN120" s="11"/>
      <c r="BP120" s="11"/>
      <c r="BQ120" s="11"/>
      <c r="BS120" s="11"/>
      <c r="BU120" s="11"/>
      <c r="BW120" s="11"/>
    </row>
    <row r="121" spans="1:75" s="10" customFormat="1" x14ac:dyDescent="0.2">
      <c r="A121" s="11"/>
      <c r="L121" s="11"/>
      <c r="M121" s="11"/>
      <c r="O121" s="11"/>
      <c r="Q121" s="11"/>
      <c r="S121" s="11"/>
      <c r="T121" s="11"/>
      <c r="V121" s="11"/>
      <c r="X121" s="11"/>
      <c r="Z121" s="11"/>
      <c r="AA121" s="11"/>
      <c r="AC121" s="11"/>
      <c r="AE121" s="11"/>
      <c r="AG121" s="11"/>
      <c r="AH121" s="11"/>
      <c r="AJ121" s="11"/>
      <c r="AL121" s="11"/>
      <c r="AN121" s="11"/>
      <c r="AO121" s="11"/>
      <c r="AQ121" s="11"/>
      <c r="AS121" s="11"/>
      <c r="AU121" s="11"/>
      <c r="AV121" s="11"/>
      <c r="AX121" s="11"/>
      <c r="AZ121" s="11"/>
      <c r="BB121" s="11"/>
      <c r="BC121" s="11"/>
      <c r="BE121" s="11"/>
      <c r="BG121" s="11"/>
      <c r="BI121" s="11"/>
      <c r="BJ121" s="11"/>
      <c r="BL121" s="11"/>
      <c r="BN121" s="11"/>
      <c r="BP121" s="11"/>
      <c r="BQ121" s="11"/>
      <c r="BS121" s="11"/>
      <c r="BU121" s="11"/>
      <c r="BW121" s="11"/>
    </row>
    <row r="122" spans="1:75" s="10" customFormat="1" x14ac:dyDescent="0.2">
      <c r="A122" s="11"/>
      <c r="L122" s="11"/>
      <c r="M122" s="11"/>
      <c r="O122" s="11"/>
      <c r="Q122" s="11"/>
      <c r="S122" s="11"/>
      <c r="T122" s="11"/>
      <c r="V122" s="11"/>
      <c r="X122" s="11"/>
      <c r="Z122" s="11"/>
      <c r="AA122" s="11"/>
      <c r="AC122" s="11"/>
      <c r="AE122" s="11"/>
      <c r="AG122" s="11"/>
      <c r="AH122" s="11"/>
      <c r="AJ122" s="11"/>
      <c r="AL122" s="11"/>
      <c r="AN122" s="11"/>
      <c r="AO122" s="11"/>
      <c r="AQ122" s="11"/>
      <c r="AS122" s="11"/>
      <c r="AU122" s="11"/>
      <c r="AV122" s="11"/>
      <c r="AX122" s="11"/>
      <c r="AZ122" s="11"/>
      <c r="BB122" s="11"/>
      <c r="BC122" s="11"/>
      <c r="BE122" s="11"/>
      <c r="BG122" s="11"/>
      <c r="BI122" s="11"/>
      <c r="BJ122" s="11"/>
      <c r="BL122" s="11"/>
      <c r="BN122" s="11"/>
      <c r="BP122" s="11"/>
      <c r="BQ122" s="11"/>
      <c r="BS122" s="11"/>
      <c r="BU122" s="11"/>
      <c r="BW122" s="11"/>
    </row>
    <row r="123" spans="1:75" s="10" customFormat="1" x14ac:dyDescent="0.2">
      <c r="A123" s="11"/>
      <c r="L123" s="11"/>
      <c r="M123" s="11"/>
      <c r="O123" s="11"/>
      <c r="Q123" s="11"/>
      <c r="S123" s="11"/>
      <c r="T123" s="11"/>
      <c r="V123" s="11"/>
      <c r="X123" s="11"/>
      <c r="Z123" s="11"/>
      <c r="AA123" s="11"/>
      <c r="AC123" s="11"/>
      <c r="AE123" s="11"/>
      <c r="AG123" s="11"/>
      <c r="AH123" s="11"/>
      <c r="AJ123" s="11"/>
      <c r="AL123" s="11"/>
      <c r="AN123" s="11"/>
      <c r="AO123" s="11"/>
      <c r="AQ123" s="11"/>
      <c r="AS123" s="11"/>
      <c r="AU123" s="11"/>
      <c r="AV123" s="11"/>
      <c r="AX123" s="11"/>
      <c r="AZ123" s="11"/>
      <c r="BB123" s="11"/>
      <c r="BC123" s="11"/>
      <c r="BE123" s="11"/>
      <c r="BG123" s="11"/>
      <c r="BI123" s="11"/>
      <c r="BJ123" s="11"/>
      <c r="BL123" s="11"/>
      <c r="BN123" s="11"/>
      <c r="BP123" s="11"/>
      <c r="BQ123" s="11"/>
      <c r="BS123" s="11"/>
      <c r="BU123" s="11"/>
      <c r="BW123" s="11"/>
    </row>
    <row r="124" spans="1:75" s="10" customFormat="1" x14ac:dyDescent="0.2">
      <c r="A124" s="11"/>
      <c r="L124" s="11"/>
      <c r="M124" s="11"/>
      <c r="O124" s="11"/>
      <c r="Q124" s="11"/>
      <c r="S124" s="11"/>
      <c r="T124" s="11"/>
      <c r="V124" s="11"/>
      <c r="X124" s="11"/>
      <c r="Z124" s="11"/>
      <c r="AA124" s="11"/>
      <c r="AC124" s="11"/>
      <c r="AE124" s="11"/>
      <c r="AG124" s="11"/>
      <c r="AH124" s="11"/>
      <c r="AJ124" s="11"/>
      <c r="AL124" s="11"/>
      <c r="AN124" s="11"/>
      <c r="AO124" s="11"/>
      <c r="AQ124" s="11"/>
      <c r="AS124" s="11"/>
      <c r="AU124" s="11"/>
      <c r="AV124" s="11"/>
      <c r="AX124" s="11"/>
      <c r="AZ124" s="11"/>
      <c r="BB124" s="11"/>
      <c r="BC124" s="11"/>
      <c r="BE124" s="11"/>
      <c r="BG124" s="11"/>
      <c r="BI124" s="11"/>
      <c r="BJ124" s="11"/>
      <c r="BL124" s="11"/>
      <c r="BN124" s="11"/>
      <c r="BP124" s="11"/>
      <c r="BQ124" s="11"/>
      <c r="BS124" s="11"/>
      <c r="BU124" s="11"/>
      <c r="BW124" s="11"/>
    </row>
    <row r="125" spans="1:75" s="10" customFormat="1" x14ac:dyDescent="0.2">
      <c r="A125" s="11"/>
      <c r="L125" s="11"/>
      <c r="M125" s="11"/>
      <c r="O125" s="11"/>
      <c r="Q125" s="11"/>
      <c r="S125" s="11"/>
      <c r="T125" s="11"/>
      <c r="V125" s="11"/>
      <c r="X125" s="11"/>
      <c r="Z125" s="11"/>
      <c r="AA125" s="11"/>
      <c r="AC125" s="11"/>
      <c r="AE125" s="11"/>
      <c r="AG125" s="11"/>
      <c r="AH125" s="11"/>
      <c r="AJ125" s="11"/>
      <c r="AL125" s="11"/>
      <c r="AN125" s="11"/>
      <c r="AO125" s="11"/>
      <c r="AQ125" s="11"/>
      <c r="AS125" s="11"/>
      <c r="AU125" s="11"/>
      <c r="AV125" s="11"/>
      <c r="AX125" s="11"/>
      <c r="AZ125" s="11"/>
      <c r="BB125" s="11"/>
      <c r="BC125" s="11"/>
      <c r="BE125" s="11"/>
      <c r="BG125" s="11"/>
      <c r="BI125" s="11"/>
      <c r="BJ125" s="11"/>
      <c r="BL125" s="11"/>
      <c r="BN125" s="11"/>
      <c r="BP125" s="11"/>
      <c r="BQ125" s="11"/>
      <c r="BS125" s="11"/>
      <c r="BU125" s="11"/>
      <c r="BW125" s="11"/>
    </row>
    <row r="126" spans="1:75" s="10" customFormat="1" x14ac:dyDescent="0.2">
      <c r="A126" s="11"/>
      <c r="L126" s="11"/>
      <c r="M126" s="11"/>
      <c r="O126" s="11"/>
      <c r="Q126" s="11"/>
      <c r="S126" s="11"/>
      <c r="T126" s="11"/>
      <c r="V126" s="11"/>
      <c r="X126" s="11"/>
      <c r="Z126" s="11"/>
      <c r="AA126" s="11"/>
      <c r="AC126" s="11"/>
      <c r="AE126" s="11"/>
      <c r="AG126" s="11"/>
      <c r="AH126" s="11"/>
      <c r="AJ126" s="11"/>
      <c r="AL126" s="11"/>
      <c r="AN126" s="11"/>
      <c r="AO126" s="11"/>
      <c r="AQ126" s="11"/>
      <c r="AS126" s="11"/>
      <c r="AU126" s="11"/>
      <c r="AV126" s="11"/>
      <c r="AX126" s="11"/>
      <c r="AZ126" s="11"/>
      <c r="BB126" s="11"/>
      <c r="BC126" s="11"/>
      <c r="BE126" s="11"/>
      <c r="BG126" s="11"/>
      <c r="BI126" s="11"/>
      <c r="BJ126" s="11"/>
      <c r="BL126" s="11"/>
      <c r="BN126" s="11"/>
      <c r="BP126" s="11"/>
      <c r="BQ126" s="11"/>
      <c r="BS126" s="11"/>
      <c r="BU126" s="11"/>
      <c r="BW126" s="11"/>
    </row>
    <row r="127" spans="1:75" s="10" customFormat="1" x14ac:dyDescent="0.2">
      <c r="A127" s="11"/>
      <c r="L127" s="11"/>
      <c r="M127" s="11"/>
      <c r="O127" s="11"/>
      <c r="Q127" s="11"/>
      <c r="S127" s="11"/>
      <c r="T127" s="11"/>
      <c r="V127" s="11"/>
      <c r="X127" s="11"/>
      <c r="Z127" s="11"/>
      <c r="AA127" s="11"/>
      <c r="AC127" s="11"/>
      <c r="AE127" s="11"/>
      <c r="AG127" s="11"/>
      <c r="AH127" s="11"/>
      <c r="AJ127" s="11"/>
      <c r="AL127" s="11"/>
      <c r="AN127" s="11"/>
      <c r="AO127" s="11"/>
      <c r="AQ127" s="11"/>
      <c r="AS127" s="11"/>
      <c r="AU127" s="11"/>
      <c r="AV127" s="11"/>
      <c r="AX127" s="11"/>
      <c r="AZ127" s="11"/>
      <c r="BB127" s="11"/>
      <c r="BC127" s="11"/>
      <c r="BE127" s="11"/>
      <c r="BG127" s="11"/>
      <c r="BI127" s="11"/>
      <c r="BJ127" s="11"/>
      <c r="BL127" s="11"/>
      <c r="BN127" s="11"/>
      <c r="BP127" s="11"/>
      <c r="BQ127" s="11"/>
      <c r="BS127" s="11"/>
      <c r="BU127" s="11"/>
      <c r="BW127" s="11"/>
    </row>
    <row r="128" spans="1:75" s="10" customFormat="1" x14ac:dyDescent="0.2">
      <c r="A128" s="11"/>
      <c r="L128" s="11"/>
      <c r="M128" s="11"/>
      <c r="O128" s="11"/>
      <c r="Q128" s="11"/>
      <c r="S128" s="11"/>
      <c r="T128" s="11"/>
      <c r="V128" s="11"/>
      <c r="X128" s="11"/>
      <c r="Z128" s="11"/>
      <c r="AA128" s="11"/>
      <c r="AC128" s="11"/>
      <c r="AE128" s="11"/>
      <c r="AG128" s="11"/>
      <c r="AH128" s="11"/>
      <c r="AJ128" s="11"/>
      <c r="AL128" s="11"/>
      <c r="AN128" s="11"/>
      <c r="AO128" s="11"/>
      <c r="AQ128" s="11"/>
      <c r="AS128" s="11"/>
      <c r="AU128" s="11"/>
      <c r="AV128" s="11"/>
      <c r="AX128" s="11"/>
      <c r="AZ128" s="11"/>
      <c r="BB128" s="11"/>
      <c r="BC128" s="11"/>
      <c r="BE128" s="11"/>
      <c r="BG128" s="11"/>
      <c r="BI128" s="11"/>
      <c r="BJ128" s="11"/>
      <c r="BL128" s="11"/>
      <c r="BN128" s="11"/>
      <c r="BP128" s="11"/>
      <c r="BQ128" s="11"/>
      <c r="BS128" s="11"/>
      <c r="BU128" s="11"/>
      <c r="BW128" s="11"/>
    </row>
    <row r="129" spans="1:75" s="10" customFormat="1" x14ac:dyDescent="0.2">
      <c r="A129" s="11"/>
      <c r="L129" s="11"/>
      <c r="M129" s="11"/>
      <c r="O129" s="11"/>
      <c r="Q129" s="11"/>
      <c r="S129" s="11"/>
      <c r="T129" s="11"/>
      <c r="V129" s="11"/>
      <c r="X129" s="11"/>
      <c r="Z129" s="11"/>
      <c r="AA129" s="11"/>
      <c r="AC129" s="11"/>
      <c r="AE129" s="11"/>
      <c r="AG129" s="11"/>
      <c r="AH129" s="11"/>
      <c r="AJ129" s="11"/>
      <c r="AL129" s="11"/>
      <c r="AN129" s="11"/>
      <c r="AO129" s="11"/>
      <c r="AQ129" s="11"/>
      <c r="AS129" s="11"/>
      <c r="AU129" s="11"/>
      <c r="AV129" s="11"/>
      <c r="AX129" s="11"/>
      <c r="AZ129" s="11"/>
      <c r="BB129" s="11"/>
      <c r="BC129" s="11"/>
      <c r="BE129" s="11"/>
      <c r="BG129" s="11"/>
      <c r="BI129" s="11"/>
      <c r="BJ129" s="11"/>
      <c r="BL129" s="11"/>
      <c r="BN129" s="11"/>
      <c r="BP129" s="11"/>
      <c r="BQ129" s="11"/>
      <c r="BS129" s="11"/>
      <c r="BU129" s="11"/>
      <c r="BW129" s="11"/>
    </row>
    <row r="130" spans="1:75" s="10" customFormat="1" x14ac:dyDescent="0.2">
      <c r="A130" s="11"/>
      <c r="L130" s="11"/>
      <c r="M130" s="11"/>
      <c r="O130" s="11"/>
      <c r="Q130" s="11"/>
      <c r="S130" s="11"/>
      <c r="T130" s="11"/>
      <c r="V130" s="11"/>
      <c r="X130" s="11"/>
      <c r="Z130" s="11"/>
      <c r="AA130" s="11"/>
      <c r="AC130" s="11"/>
      <c r="AE130" s="11"/>
      <c r="AG130" s="11"/>
      <c r="AH130" s="11"/>
      <c r="AJ130" s="11"/>
      <c r="AL130" s="11"/>
      <c r="AN130" s="11"/>
      <c r="AO130" s="11"/>
      <c r="AQ130" s="11"/>
      <c r="AS130" s="11"/>
      <c r="AU130" s="11"/>
      <c r="AV130" s="11"/>
      <c r="AX130" s="11"/>
      <c r="AZ130" s="11"/>
      <c r="BB130" s="11"/>
      <c r="BC130" s="11"/>
      <c r="BE130" s="11"/>
      <c r="BG130" s="11"/>
      <c r="BI130" s="11"/>
      <c r="BJ130" s="11"/>
      <c r="BL130" s="11"/>
      <c r="BN130" s="11"/>
      <c r="BP130" s="11"/>
      <c r="BQ130" s="11"/>
      <c r="BS130" s="11"/>
      <c r="BU130" s="11"/>
      <c r="BW130" s="11"/>
    </row>
    <row r="131" spans="1:75" s="10" customFormat="1" x14ac:dyDescent="0.2">
      <c r="A131" s="11"/>
      <c r="L131" s="11"/>
      <c r="M131" s="11"/>
      <c r="O131" s="11"/>
      <c r="Q131" s="11"/>
      <c r="S131" s="11"/>
      <c r="T131" s="11"/>
      <c r="V131" s="11"/>
      <c r="X131" s="11"/>
      <c r="Z131" s="11"/>
      <c r="AA131" s="11"/>
      <c r="AC131" s="11"/>
      <c r="AE131" s="11"/>
      <c r="AG131" s="11"/>
      <c r="AH131" s="11"/>
      <c r="AJ131" s="11"/>
      <c r="AL131" s="11"/>
      <c r="AN131" s="11"/>
      <c r="AO131" s="11"/>
      <c r="AQ131" s="11"/>
      <c r="AS131" s="11"/>
      <c r="AU131" s="11"/>
      <c r="AV131" s="11"/>
      <c r="AX131" s="11"/>
      <c r="AZ131" s="11"/>
      <c r="BB131" s="11"/>
      <c r="BC131" s="11"/>
      <c r="BE131" s="11"/>
      <c r="BG131" s="11"/>
      <c r="BI131" s="11"/>
      <c r="BJ131" s="11"/>
      <c r="BL131" s="11"/>
      <c r="BN131" s="11"/>
      <c r="BP131" s="11"/>
      <c r="BQ131" s="11"/>
      <c r="BS131" s="11"/>
      <c r="BU131" s="11"/>
      <c r="BW131" s="11"/>
    </row>
    <row r="132" spans="1:75" s="10" customFormat="1" x14ac:dyDescent="0.2">
      <c r="A132" s="11"/>
      <c r="L132" s="11"/>
      <c r="M132" s="11"/>
      <c r="O132" s="11"/>
      <c r="Q132" s="11"/>
      <c r="S132" s="11"/>
      <c r="T132" s="11"/>
      <c r="V132" s="11"/>
      <c r="X132" s="11"/>
      <c r="Z132" s="11"/>
      <c r="AA132" s="11"/>
      <c r="AC132" s="11"/>
      <c r="AE132" s="11"/>
      <c r="AG132" s="11"/>
      <c r="AH132" s="11"/>
      <c r="AJ132" s="11"/>
      <c r="AL132" s="11"/>
      <c r="AN132" s="11"/>
      <c r="AO132" s="11"/>
      <c r="AQ132" s="11"/>
      <c r="AS132" s="11"/>
      <c r="AU132" s="11"/>
      <c r="AV132" s="11"/>
      <c r="AX132" s="11"/>
      <c r="AZ132" s="11"/>
      <c r="BB132" s="11"/>
      <c r="BC132" s="11"/>
      <c r="BE132" s="11"/>
      <c r="BG132" s="11"/>
      <c r="BI132" s="11"/>
      <c r="BJ132" s="11"/>
      <c r="BL132" s="11"/>
      <c r="BN132" s="11"/>
      <c r="BP132" s="11"/>
      <c r="BQ132" s="11"/>
      <c r="BS132" s="11"/>
      <c r="BU132" s="11"/>
      <c r="BW132" s="11"/>
    </row>
    <row r="133" spans="1:75" s="10" customFormat="1" x14ac:dyDescent="0.2">
      <c r="A133" s="11"/>
      <c r="L133" s="11"/>
      <c r="M133" s="11"/>
      <c r="O133" s="11"/>
      <c r="Q133" s="11"/>
      <c r="S133" s="11"/>
      <c r="T133" s="11"/>
      <c r="V133" s="11"/>
      <c r="X133" s="11"/>
      <c r="Z133" s="11"/>
      <c r="AA133" s="11"/>
      <c r="AC133" s="11"/>
      <c r="AE133" s="11"/>
      <c r="AG133" s="11"/>
      <c r="AH133" s="11"/>
      <c r="AJ133" s="11"/>
      <c r="AL133" s="11"/>
      <c r="AN133" s="11"/>
      <c r="AO133" s="11"/>
      <c r="AQ133" s="11"/>
      <c r="AS133" s="11"/>
      <c r="AU133" s="11"/>
      <c r="AV133" s="11"/>
      <c r="AX133" s="11"/>
      <c r="AZ133" s="11"/>
      <c r="BB133" s="11"/>
      <c r="BC133" s="11"/>
      <c r="BE133" s="11"/>
      <c r="BG133" s="11"/>
      <c r="BI133" s="11"/>
      <c r="BJ133" s="11"/>
      <c r="BL133" s="11"/>
      <c r="BN133" s="11"/>
      <c r="BP133" s="11"/>
      <c r="BQ133" s="11"/>
      <c r="BS133" s="11"/>
      <c r="BU133" s="11"/>
      <c r="BW133" s="11"/>
    </row>
    <row r="134" spans="1:75" s="10" customFormat="1" x14ac:dyDescent="0.2">
      <c r="A134" s="11"/>
      <c r="L134" s="11"/>
      <c r="M134" s="11"/>
      <c r="O134" s="11"/>
      <c r="Q134" s="11"/>
      <c r="S134" s="11"/>
      <c r="T134" s="11"/>
      <c r="V134" s="11"/>
      <c r="X134" s="11"/>
      <c r="Z134" s="11"/>
      <c r="AA134" s="11"/>
      <c r="AC134" s="11"/>
      <c r="AE134" s="11"/>
      <c r="AG134" s="11"/>
      <c r="AH134" s="11"/>
      <c r="AJ134" s="11"/>
      <c r="AL134" s="11"/>
      <c r="AN134" s="11"/>
      <c r="AO134" s="11"/>
      <c r="AQ134" s="11"/>
      <c r="AS134" s="11"/>
      <c r="AU134" s="11"/>
      <c r="AV134" s="11"/>
      <c r="AX134" s="11"/>
      <c r="AZ134" s="11"/>
      <c r="BB134" s="11"/>
      <c r="BC134" s="11"/>
      <c r="BE134" s="11"/>
      <c r="BG134" s="11"/>
      <c r="BI134" s="11"/>
      <c r="BJ134" s="11"/>
      <c r="BL134" s="11"/>
      <c r="BN134" s="11"/>
      <c r="BP134" s="11"/>
      <c r="BQ134" s="11"/>
      <c r="BS134" s="11"/>
      <c r="BU134" s="11"/>
      <c r="BW134" s="11"/>
    </row>
    <row r="135" spans="1:75" s="10" customFormat="1" x14ac:dyDescent="0.2">
      <c r="A135" s="11"/>
      <c r="L135" s="11"/>
      <c r="M135" s="11"/>
      <c r="O135" s="11"/>
      <c r="Q135" s="11"/>
      <c r="S135" s="11"/>
      <c r="T135" s="11"/>
      <c r="V135" s="11"/>
      <c r="X135" s="11"/>
      <c r="Z135" s="11"/>
      <c r="AA135" s="11"/>
      <c r="AC135" s="11"/>
      <c r="AE135" s="11"/>
      <c r="AG135" s="11"/>
      <c r="AH135" s="11"/>
      <c r="AJ135" s="11"/>
      <c r="AL135" s="11"/>
      <c r="AN135" s="11"/>
      <c r="AO135" s="11"/>
      <c r="AQ135" s="11"/>
      <c r="AS135" s="11"/>
      <c r="AU135" s="11"/>
      <c r="AV135" s="11"/>
      <c r="AX135" s="11"/>
      <c r="AZ135" s="11"/>
      <c r="BB135" s="11"/>
      <c r="BC135" s="11"/>
      <c r="BE135" s="11"/>
      <c r="BG135" s="11"/>
      <c r="BI135" s="11"/>
      <c r="BJ135" s="11"/>
      <c r="BL135" s="11"/>
      <c r="BN135" s="11"/>
      <c r="BP135" s="11"/>
      <c r="BQ135" s="11"/>
      <c r="BS135" s="11"/>
      <c r="BU135" s="11"/>
      <c r="BW135" s="11"/>
    </row>
    <row r="136" spans="1:75" s="10" customFormat="1" x14ac:dyDescent="0.2">
      <c r="A136" s="11"/>
      <c r="L136" s="11"/>
      <c r="M136" s="11"/>
      <c r="O136" s="11"/>
      <c r="Q136" s="11"/>
      <c r="S136" s="11"/>
      <c r="T136" s="11"/>
      <c r="V136" s="11"/>
      <c r="X136" s="11"/>
      <c r="Z136" s="11"/>
      <c r="AA136" s="11"/>
      <c r="AC136" s="11"/>
      <c r="AE136" s="11"/>
      <c r="AG136" s="11"/>
      <c r="AH136" s="11"/>
      <c r="AJ136" s="11"/>
      <c r="AL136" s="11"/>
      <c r="AN136" s="11"/>
      <c r="AO136" s="11"/>
      <c r="AQ136" s="11"/>
      <c r="AS136" s="11"/>
      <c r="AU136" s="11"/>
      <c r="AV136" s="11"/>
      <c r="AX136" s="11"/>
      <c r="AZ136" s="11"/>
      <c r="BB136" s="11"/>
      <c r="BC136" s="11"/>
      <c r="BE136" s="11"/>
      <c r="BG136" s="11"/>
      <c r="BI136" s="11"/>
      <c r="BJ136" s="11"/>
      <c r="BL136" s="11"/>
      <c r="BN136" s="11"/>
      <c r="BP136" s="11"/>
      <c r="BQ136" s="11"/>
      <c r="BS136" s="11"/>
      <c r="BU136" s="11"/>
      <c r="BW136" s="11"/>
    </row>
    <row r="137" spans="1:75" s="10" customFormat="1" x14ac:dyDescent="0.2">
      <c r="A137" s="11"/>
      <c r="L137" s="11"/>
      <c r="M137" s="11"/>
      <c r="O137" s="11"/>
      <c r="Q137" s="11"/>
      <c r="S137" s="11"/>
      <c r="T137" s="11"/>
      <c r="V137" s="11"/>
      <c r="X137" s="11"/>
      <c r="Z137" s="11"/>
      <c r="AA137" s="11"/>
      <c r="AC137" s="11"/>
      <c r="AE137" s="11"/>
      <c r="AG137" s="11"/>
      <c r="AH137" s="11"/>
      <c r="AJ137" s="11"/>
      <c r="AL137" s="11"/>
      <c r="AN137" s="11"/>
      <c r="AO137" s="11"/>
      <c r="AQ137" s="11"/>
      <c r="AS137" s="11"/>
      <c r="AU137" s="11"/>
      <c r="AV137" s="11"/>
      <c r="AX137" s="11"/>
      <c r="AZ137" s="11"/>
      <c r="BB137" s="11"/>
      <c r="BC137" s="11"/>
      <c r="BE137" s="11"/>
      <c r="BG137" s="11"/>
      <c r="BI137" s="11"/>
      <c r="BJ137" s="11"/>
      <c r="BL137" s="11"/>
      <c r="BN137" s="11"/>
      <c r="BP137" s="11"/>
      <c r="BQ137" s="11"/>
      <c r="BS137" s="11"/>
      <c r="BU137" s="11"/>
      <c r="BW137" s="11"/>
    </row>
    <row r="138" spans="1:75" s="10" customFormat="1" x14ac:dyDescent="0.2">
      <c r="A138" s="11"/>
      <c r="L138" s="11"/>
      <c r="M138" s="11"/>
      <c r="O138" s="11"/>
      <c r="Q138" s="11"/>
      <c r="S138" s="11"/>
      <c r="T138" s="11"/>
      <c r="V138" s="11"/>
      <c r="X138" s="11"/>
      <c r="Z138" s="11"/>
      <c r="AA138" s="11"/>
      <c r="AC138" s="11"/>
      <c r="AE138" s="11"/>
      <c r="AG138" s="11"/>
      <c r="AH138" s="11"/>
      <c r="AJ138" s="11"/>
      <c r="AL138" s="11"/>
      <c r="AN138" s="11"/>
      <c r="AO138" s="11"/>
      <c r="AQ138" s="11"/>
      <c r="AS138" s="11"/>
      <c r="AU138" s="11"/>
      <c r="AV138" s="11"/>
      <c r="AX138" s="11"/>
      <c r="AZ138" s="11"/>
      <c r="BB138" s="11"/>
      <c r="BC138" s="11"/>
      <c r="BE138" s="11"/>
      <c r="BG138" s="11"/>
      <c r="BI138" s="11"/>
      <c r="BJ138" s="11"/>
      <c r="BL138" s="11"/>
      <c r="BN138" s="11"/>
      <c r="BP138" s="11"/>
      <c r="BQ138" s="11"/>
      <c r="BS138" s="11"/>
      <c r="BU138" s="11"/>
      <c r="BW138" s="11"/>
    </row>
    <row r="139" spans="1:75" s="10" customFormat="1" x14ac:dyDescent="0.2">
      <c r="A139" s="11"/>
      <c r="L139" s="11"/>
      <c r="M139" s="11"/>
      <c r="O139" s="11"/>
      <c r="Q139" s="11"/>
      <c r="S139" s="11"/>
      <c r="T139" s="11"/>
      <c r="V139" s="11"/>
      <c r="X139" s="11"/>
      <c r="Z139" s="11"/>
      <c r="AA139" s="11"/>
      <c r="AC139" s="11"/>
      <c r="AE139" s="11"/>
      <c r="AG139" s="11"/>
      <c r="AH139" s="11"/>
      <c r="AJ139" s="11"/>
      <c r="AL139" s="11"/>
      <c r="AN139" s="11"/>
      <c r="AO139" s="11"/>
      <c r="AQ139" s="11"/>
      <c r="AS139" s="11"/>
      <c r="AU139" s="11"/>
      <c r="AV139" s="11"/>
      <c r="AX139" s="11"/>
      <c r="AZ139" s="11"/>
      <c r="BB139" s="11"/>
      <c r="BC139" s="11"/>
      <c r="BE139" s="11"/>
      <c r="BG139" s="11"/>
      <c r="BI139" s="11"/>
      <c r="BJ139" s="11"/>
      <c r="BL139" s="11"/>
      <c r="BN139" s="11"/>
      <c r="BP139" s="11"/>
      <c r="BQ139" s="11"/>
      <c r="BS139" s="11"/>
      <c r="BU139" s="11"/>
      <c r="BW139" s="11"/>
    </row>
    <row r="140" spans="1:75" s="10" customFormat="1" x14ac:dyDescent="0.2">
      <c r="A140" s="11"/>
      <c r="L140" s="11"/>
      <c r="M140" s="11"/>
      <c r="O140" s="11"/>
      <c r="Q140" s="11"/>
      <c r="S140" s="11"/>
      <c r="T140" s="11"/>
      <c r="V140" s="11"/>
      <c r="X140" s="11"/>
      <c r="Z140" s="11"/>
      <c r="AA140" s="11"/>
      <c r="AC140" s="11"/>
      <c r="AE140" s="11"/>
      <c r="AG140" s="11"/>
      <c r="AH140" s="11"/>
      <c r="AJ140" s="11"/>
      <c r="AL140" s="11"/>
      <c r="AN140" s="11"/>
      <c r="AO140" s="11"/>
      <c r="AQ140" s="11"/>
      <c r="AS140" s="11"/>
      <c r="AU140" s="11"/>
      <c r="AV140" s="11"/>
      <c r="AX140" s="11"/>
      <c r="AZ140" s="11"/>
      <c r="BB140" s="11"/>
      <c r="BC140" s="11"/>
      <c r="BE140" s="11"/>
      <c r="BG140" s="11"/>
      <c r="BI140" s="11"/>
      <c r="BJ140" s="11"/>
      <c r="BL140" s="11"/>
      <c r="BN140" s="11"/>
      <c r="BP140" s="11"/>
      <c r="BQ140" s="11"/>
      <c r="BS140" s="11"/>
      <c r="BU140" s="11"/>
      <c r="BW140" s="11"/>
    </row>
    <row r="141" spans="1:75" s="10" customFormat="1" x14ac:dyDescent="0.2">
      <c r="A141" s="11"/>
      <c r="L141" s="11"/>
      <c r="M141" s="11"/>
      <c r="O141" s="11"/>
      <c r="Q141" s="11"/>
      <c r="S141" s="11"/>
      <c r="T141" s="11"/>
      <c r="V141" s="11"/>
      <c r="X141" s="11"/>
      <c r="Z141" s="11"/>
      <c r="AA141" s="11"/>
      <c r="AC141" s="11"/>
      <c r="AE141" s="11"/>
      <c r="AG141" s="11"/>
      <c r="AH141" s="11"/>
      <c r="AJ141" s="11"/>
      <c r="AL141" s="11"/>
      <c r="AN141" s="11"/>
      <c r="AO141" s="11"/>
      <c r="AQ141" s="11"/>
      <c r="AS141" s="11"/>
      <c r="AU141" s="11"/>
      <c r="AV141" s="11"/>
      <c r="AX141" s="11"/>
      <c r="AZ141" s="11"/>
      <c r="BB141" s="11"/>
      <c r="BC141" s="11"/>
      <c r="BE141" s="11"/>
      <c r="BG141" s="11"/>
      <c r="BI141" s="11"/>
      <c r="BJ141" s="11"/>
      <c r="BL141" s="11"/>
      <c r="BN141" s="11"/>
      <c r="BP141" s="11"/>
      <c r="BQ141" s="11"/>
      <c r="BS141" s="11"/>
      <c r="BU141" s="11"/>
      <c r="BW141" s="11"/>
    </row>
    <row r="142" spans="1:75" s="10" customFormat="1" x14ac:dyDescent="0.2">
      <c r="A142" s="11"/>
      <c r="L142" s="11"/>
      <c r="M142" s="11"/>
      <c r="O142" s="11"/>
      <c r="Q142" s="11"/>
      <c r="S142" s="11"/>
      <c r="T142" s="11"/>
      <c r="V142" s="11"/>
      <c r="X142" s="11"/>
      <c r="Z142" s="11"/>
      <c r="AA142" s="11"/>
      <c r="AC142" s="11"/>
      <c r="AE142" s="11"/>
      <c r="AG142" s="11"/>
      <c r="AH142" s="11"/>
      <c r="AJ142" s="11"/>
      <c r="AL142" s="11"/>
      <c r="AN142" s="11"/>
      <c r="AO142" s="11"/>
      <c r="AQ142" s="11"/>
      <c r="AS142" s="11"/>
      <c r="AU142" s="11"/>
      <c r="AV142" s="11"/>
      <c r="AX142" s="11"/>
      <c r="AZ142" s="11"/>
      <c r="BB142" s="11"/>
      <c r="BC142" s="11"/>
      <c r="BE142" s="11"/>
      <c r="BG142" s="11"/>
      <c r="BI142" s="11"/>
      <c r="BJ142" s="11"/>
      <c r="BL142" s="11"/>
      <c r="BN142" s="11"/>
      <c r="BP142" s="11"/>
      <c r="BQ142" s="11"/>
      <c r="BS142" s="11"/>
      <c r="BU142" s="11"/>
      <c r="BW142" s="11"/>
    </row>
    <row r="143" spans="1:75" s="10" customFormat="1" x14ac:dyDescent="0.2">
      <c r="A143" s="11"/>
      <c r="L143" s="11"/>
      <c r="M143" s="11"/>
      <c r="O143" s="11"/>
      <c r="Q143" s="11"/>
      <c r="S143" s="11"/>
      <c r="T143" s="11"/>
      <c r="V143" s="11"/>
      <c r="X143" s="11"/>
      <c r="Z143" s="11"/>
      <c r="AA143" s="11"/>
      <c r="AC143" s="11"/>
      <c r="AE143" s="11"/>
      <c r="AG143" s="11"/>
      <c r="AH143" s="11"/>
      <c r="AJ143" s="11"/>
      <c r="AL143" s="11"/>
      <c r="AN143" s="11"/>
      <c r="AO143" s="11"/>
      <c r="AQ143" s="11"/>
      <c r="AS143" s="11"/>
      <c r="AU143" s="11"/>
      <c r="AV143" s="11"/>
      <c r="AX143" s="11"/>
      <c r="AZ143" s="11"/>
      <c r="BB143" s="11"/>
      <c r="BC143" s="11"/>
      <c r="BE143" s="11"/>
      <c r="BG143" s="11"/>
      <c r="BI143" s="11"/>
      <c r="BJ143" s="11"/>
      <c r="BL143" s="11"/>
      <c r="BN143" s="11"/>
      <c r="BP143" s="11"/>
      <c r="BQ143" s="11"/>
      <c r="BS143" s="11"/>
      <c r="BU143" s="11"/>
      <c r="BW143" s="11"/>
    </row>
    <row r="144" spans="1:75" s="10" customFormat="1" x14ac:dyDescent="0.2">
      <c r="A144" s="11"/>
      <c r="L144" s="11"/>
      <c r="M144" s="11"/>
      <c r="O144" s="11"/>
      <c r="Q144" s="11"/>
      <c r="S144" s="11"/>
      <c r="T144" s="11"/>
      <c r="V144" s="11"/>
      <c r="X144" s="11"/>
      <c r="Z144" s="11"/>
      <c r="AA144" s="11"/>
      <c r="AC144" s="11"/>
      <c r="AE144" s="11"/>
      <c r="AG144" s="11"/>
      <c r="AH144" s="11"/>
      <c r="AJ144" s="11"/>
      <c r="AL144" s="11"/>
      <c r="AN144" s="11"/>
      <c r="AO144" s="11"/>
      <c r="AQ144" s="11"/>
      <c r="AS144" s="11"/>
      <c r="AU144" s="11"/>
      <c r="AV144" s="11"/>
      <c r="AX144" s="11"/>
      <c r="AZ144" s="11"/>
      <c r="BB144" s="11"/>
      <c r="BC144" s="11"/>
      <c r="BE144" s="11"/>
      <c r="BG144" s="11"/>
      <c r="BI144" s="11"/>
      <c r="BJ144" s="11"/>
      <c r="BL144" s="11"/>
      <c r="BN144" s="11"/>
      <c r="BP144" s="11"/>
      <c r="BQ144" s="11"/>
      <c r="BS144" s="11"/>
      <c r="BU144" s="11"/>
      <c r="BW144" s="11"/>
    </row>
    <row r="145" spans="1:75" s="10" customFormat="1" x14ac:dyDescent="0.2">
      <c r="A145" s="11"/>
      <c r="L145" s="11"/>
      <c r="M145" s="11"/>
      <c r="O145" s="11"/>
      <c r="Q145" s="11"/>
      <c r="S145" s="11"/>
      <c r="T145" s="11"/>
      <c r="V145" s="11"/>
      <c r="X145" s="11"/>
      <c r="Z145" s="11"/>
      <c r="AA145" s="11"/>
      <c r="AC145" s="11"/>
      <c r="AE145" s="11"/>
      <c r="AG145" s="11"/>
      <c r="AH145" s="11"/>
      <c r="AJ145" s="11"/>
      <c r="AL145" s="11"/>
      <c r="AN145" s="11"/>
      <c r="AO145" s="11"/>
      <c r="AQ145" s="11"/>
      <c r="AS145" s="11"/>
      <c r="AU145" s="11"/>
      <c r="AV145" s="11"/>
      <c r="AX145" s="11"/>
      <c r="AZ145" s="11"/>
      <c r="BB145" s="11"/>
      <c r="BC145" s="11"/>
      <c r="BE145" s="11"/>
      <c r="BG145" s="11"/>
      <c r="BI145" s="11"/>
      <c r="BJ145" s="11"/>
      <c r="BL145" s="11"/>
      <c r="BN145" s="11"/>
      <c r="BP145" s="11"/>
      <c r="BQ145" s="11"/>
      <c r="BS145" s="11"/>
      <c r="BU145" s="11"/>
      <c r="BW145" s="11"/>
    </row>
    <row r="146" spans="1:75" s="10" customFormat="1" x14ac:dyDescent="0.2">
      <c r="A146" s="11"/>
      <c r="L146" s="11"/>
      <c r="M146" s="11"/>
      <c r="O146" s="11"/>
      <c r="Q146" s="11"/>
      <c r="S146" s="11"/>
      <c r="T146" s="11"/>
      <c r="V146" s="11"/>
      <c r="X146" s="11"/>
      <c r="Z146" s="11"/>
      <c r="AA146" s="11"/>
      <c r="AC146" s="11"/>
      <c r="AE146" s="11"/>
      <c r="AG146" s="11"/>
      <c r="AH146" s="11"/>
      <c r="AJ146" s="11"/>
      <c r="AL146" s="11"/>
      <c r="AN146" s="11"/>
      <c r="AO146" s="11"/>
      <c r="AQ146" s="11"/>
      <c r="AS146" s="11"/>
      <c r="AU146" s="11"/>
      <c r="AV146" s="11"/>
      <c r="AX146" s="11"/>
      <c r="AZ146" s="11"/>
      <c r="BB146" s="11"/>
      <c r="BC146" s="11"/>
      <c r="BE146" s="11"/>
      <c r="BG146" s="11"/>
      <c r="BI146" s="11"/>
      <c r="BJ146" s="11"/>
      <c r="BL146" s="11"/>
      <c r="BN146" s="11"/>
      <c r="BP146" s="11"/>
      <c r="BQ146" s="11"/>
      <c r="BS146" s="11"/>
      <c r="BU146" s="11"/>
      <c r="BW146" s="11"/>
    </row>
    <row r="147" spans="1:75" s="10" customFormat="1" x14ac:dyDescent="0.2">
      <c r="A147" s="11"/>
      <c r="L147" s="11"/>
      <c r="M147" s="11"/>
      <c r="O147" s="11"/>
      <c r="Q147" s="11"/>
      <c r="S147" s="11"/>
      <c r="T147" s="11"/>
      <c r="V147" s="11"/>
      <c r="X147" s="11"/>
      <c r="Z147" s="11"/>
      <c r="AA147" s="11"/>
      <c r="AC147" s="11"/>
      <c r="AE147" s="11"/>
      <c r="AG147" s="11"/>
      <c r="AH147" s="11"/>
      <c r="AJ147" s="11"/>
      <c r="AL147" s="11"/>
      <c r="AN147" s="11"/>
      <c r="AO147" s="11"/>
      <c r="AQ147" s="11"/>
      <c r="AS147" s="11"/>
      <c r="AU147" s="11"/>
      <c r="AV147" s="11"/>
      <c r="AX147" s="11"/>
      <c r="AZ147" s="11"/>
      <c r="BB147" s="11"/>
      <c r="BC147" s="11"/>
      <c r="BE147" s="11"/>
      <c r="BG147" s="11"/>
      <c r="BI147" s="11"/>
      <c r="BJ147" s="11"/>
      <c r="BL147" s="11"/>
      <c r="BN147" s="11"/>
      <c r="BP147" s="11"/>
      <c r="BQ147" s="11"/>
      <c r="BS147" s="11"/>
      <c r="BU147" s="11"/>
      <c r="BW147" s="11"/>
    </row>
    <row r="148" spans="1:75" s="10" customFormat="1" x14ac:dyDescent="0.2">
      <c r="A148" s="11"/>
      <c r="L148" s="11"/>
      <c r="M148" s="11"/>
      <c r="O148" s="11"/>
      <c r="Q148" s="11"/>
      <c r="S148" s="11"/>
      <c r="T148" s="11"/>
      <c r="V148" s="11"/>
      <c r="X148" s="11"/>
      <c r="Z148" s="11"/>
      <c r="AA148" s="11"/>
      <c r="AC148" s="11"/>
      <c r="AE148" s="11"/>
      <c r="AG148" s="11"/>
      <c r="AH148" s="11"/>
      <c r="AJ148" s="11"/>
      <c r="AL148" s="11"/>
      <c r="AN148" s="11"/>
      <c r="AO148" s="11"/>
      <c r="AQ148" s="11"/>
      <c r="AS148" s="11"/>
      <c r="AU148" s="11"/>
      <c r="AV148" s="11"/>
      <c r="AX148" s="11"/>
      <c r="AZ148" s="11"/>
      <c r="BB148" s="11"/>
      <c r="BC148" s="11"/>
      <c r="BE148" s="11"/>
      <c r="BG148" s="11"/>
      <c r="BI148" s="11"/>
      <c r="BJ148" s="11"/>
      <c r="BL148" s="11"/>
      <c r="BN148" s="11"/>
      <c r="BP148" s="11"/>
      <c r="BQ148" s="11"/>
      <c r="BS148" s="11"/>
      <c r="BU148" s="11"/>
      <c r="BW148" s="11"/>
    </row>
    <row r="149" spans="1:75" s="10" customFormat="1" x14ac:dyDescent="0.2">
      <c r="A149" s="11"/>
      <c r="L149" s="11"/>
      <c r="M149" s="11"/>
      <c r="O149" s="11"/>
      <c r="Q149" s="11"/>
      <c r="S149" s="11"/>
      <c r="T149" s="11"/>
      <c r="V149" s="11"/>
      <c r="X149" s="11"/>
      <c r="Z149" s="11"/>
      <c r="AA149" s="11"/>
      <c r="AC149" s="11"/>
      <c r="AE149" s="11"/>
      <c r="AG149" s="11"/>
      <c r="AH149" s="11"/>
      <c r="AJ149" s="11"/>
      <c r="AL149" s="11"/>
      <c r="AN149" s="11"/>
      <c r="AO149" s="11"/>
      <c r="AQ149" s="11"/>
      <c r="AS149" s="11"/>
      <c r="AU149" s="11"/>
      <c r="AV149" s="11"/>
      <c r="AX149" s="11"/>
      <c r="AZ149" s="11"/>
      <c r="BB149" s="11"/>
      <c r="BC149" s="11"/>
      <c r="BE149" s="11"/>
      <c r="BG149" s="11"/>
      <c r="BI149" s="11"/>
      <c r="BJ149" s="11"/>
      <c r="BL149" s="11"/>
      <c r="BN149" s="11"/>
      <c r="BP149" s="11"/>
      <c r="BQ149" s="11"/>
      <c r="BS149" s="11"/>
      <c r="BU149" s="11"/>
      <c r="BW149" s="11"/>
    </row>
    <row r="150" spans="1:75" s="10" customFormat="1" x14ac:dyDescent="0.2">
      <c r="A150" s="11"/>
      <c r="L150" s="11"/>
      <c r="M150" s="11"/>
      <c r="O150" s="11"/>
      <c r="Q150" s="11"/>
      <c r="S150" s="11"/>
      <c r="T150" s="11"/>
      <c r="V150" s="11"/>
      <c r="X150" s="11"/>
      <c r="Z150" s="11"/>
      <c r="AA150" s="11"/>
      <c r="AC150" s="11"/>
      <c r="AE150" s="11"/>
      <c r="AG150" s="11"/>
      <c r="AH150" s="11"/>
      <c r="AJ150" s="11"/>
      <c r="AL150" s="11"/>
      <c r="AN150" s="11"/>
      <c r="AO150" s="11"/>
      <c r="AQ150" s="11"/>
      <c r="AS150" s="11"/>
      <c r="AU150" s="11"/>
      <c r="AV150" s="11"/>
      <c r="AX150" s="11"/>
      <c r="AZ150" s="11"/>
      <c r="BB150" s="11"/>
      <c r="BC150" s="11"/>
      <c r="BE150" s="11"/>
      <c r="BG150" s="11"/>
      <c r="BI150" s="11"/>
      <c r="BJ150" s="11"/>
      <c r="BL150" s="11"/>
      <c r="BN150" s="11"/>
      <c r="BP150" s="11"/>
      <c r="BQ150" s="11"/>
      <c r="BS150" s="11"/>
      <c r="BU150" s="11"/>
      <c r="BW150" s="11"/>
    </row>
    <row r="151" spans="1:75" s="10" customFormat="1" x14ac:dyDescent="0.2">
      <c r="A151" s="11"/>
      <c r="L151" s="11"/>
      <c r="M151" s="11"/>
      <c r="O151" s="11"/>
      <c r="Q151" s="11"/>
      <c r="S151" s="11"/>
      <c r="T151" s="11"/>
      <c r="V151" s="11"/>
      <c r="X151" s="11"/>
      <c r="Z151" s="11"/>
      <c r="AA151" s="11"/>
      <c r="AC151" s="11"/>
      <c r="AE151" s="11"/>
      <c r="AG151" s="11"/>
      <c r="AH151" s="11"/>
      <c r="AJ151" s="11"/>
      <c r="AL151" s="11"/>
      <c r="AN151" s="11"/>
      <c r="AO151" s="11"/>
      <c r="AQ151" s="11"/>
      <c r="AS151" s="11"/>
      <c r="AU151" s="11"/>
      <c r="AV151" s="11"/>
      <c r="AX151" s="11"/>
      <c r="AZ151" s="11"/>
      <c r="BB151" s="11"/>
      <c r="BC151" s="11"/>
      <c r="BE151" s="11"/>
      <c r="BG151" s="11"/>
      <c r="BI151" s="11"/>
      <c r="BJ151" s="11"/>
      <c r="BL151" s="11"/>
      <c r="BN151" s="11"/>
      <c r="BP151" s="11"/>
      <c r="BQ151" s="11"/>
      <c r="BS151" s="11"/>
      <c r="BU151" s="11"/>
      <c r="BW151" s="11"/>
    </row>
    <row r="152" spans="1:75" s="10" customFormat="1" x14ac:dyDescent="0.2">
      <c r="A152" s="11"/>
      <c r="L152" s="11"/>
      <c r="M152" s="11"/>
      <c r="O152" s="11"/>
      <c r="Q152" s="11"/>
      <c r="S152" s="11"/>
      <c r="T152" s="11"/>
      <c r="V152" s="11"/>
      <c r="X152" s="11"/>
      <c r="Z152" s="11"/>
      <c r="AA152" s="11"/>
      <c r="AC152" s="11"/>
      <c r="AE152" s="11"/>
      <c r="AG152" s="11"/>
      <c r="AH152" s="11"/>
      <c r="AJ152" s="11"/>
      <c r="AL152" s="11"/>
      <c r="AN152" s="11"/>
      <c r="AO152" s="11"/>
      <c r="AQ152" s="11"/>
      <c r="AS152" s="11"/>
      <c r="AU152" s="11"/>
      <c r="AV152" s="11"/>
      <c r="AX152" s="11"/>
      <c r="AZ152" s="11"/>
      <c r="BB152" s="11"/>
      <c r="BC152" s="11"/>
      <c r="BE152" s="11"/>
      <c r="BG152" s="11"/>
      <c r="BI152" s="11"/>
      <c r="BJ152" s="11"/>
      <c r="BL152" s="11"/>
      <c r="BN152" s="11"/>
      <c r="BP152" s="11"/>
      <c r="BQ152" s="11"/>
      <c r="BS152" s="11"/>
      <c r="BU152" s="11"/>
      <c r="BW152" s="11"/>
    </row>
    <row r="153" spans="1:75" s="10" customFormat="1" x14ac:dyDescent="0.2">
      <c r="A153" s="11"/>
      <c r="L153" s="11"/>
      <c r="M153" s="11"/>
      <c r="O153" s="11"/>
      <c r="Q153" s="11"/>
      <c r="S153" s="11"/>
      <c r="T153" s="11"/>
      <c r="V153" s="11"/>
      <c r="X153" s="11"/>
      <c r="Z153" s="11"/>
      <c r="AA153" s="11"/>
      <c r="AC153" s="11"/>
      <c r="AE153" s="11"/>
      <c r="AG153" s="11"/>
      <c r="AH153" s="11"/>
      <c r="AJ153" s="11"/>
      <c r="AL153" s="11"/>
      <c r="AN153" s="11"/>
      <c r="AO153" s="11"/>
      <c r="AQ153" s="11"/>
      <c r="AS153" s="11"/>
      <c r="AU153" s="11"/>
      <c r="AV153" s="11"/>
      <c r="AX153" s="11"/>
      <c r="AZ153" s="11"/>
      <c r="BB153" s="11"/>
      <c r="BC153" s="11"/>
      <c r="BE153" s="11"/>
      <c r="BG153" s="11"/>
      <c r="BI153" s="11"/>
      <c r="BJ153" s="11"/>
      <c r="BL153" s="11"/>
      <c r="BN153" s="11"/>
      <c r="BP153" s="11"/>
      <c r="BQ153" s="11"/>
      <c r="BS153" s="11"/>
      <c r="BU153" s="11"/>
      <c r="BW153" s="11"/>
    </row>
    <row r="154" spans="1:75" s="10" customFormat="1" x14ac:dyDescent="0.2">
      <c r="A154" s="11"/>
      <c r="L154" s="11"/>
      <c r="M154" s="11"/>
      <c r="O154" s="11"/>
      <c r="Q154" s="11"/>
      <c r="S154" s="11"/>
      <c r="T154" s="11"/>
      <c r="V154" s="11"/>
      <c r="X154" s="11"/>
      <c r="Z154" s="11"/>
      <c r="AA154" s="11"/>
      <c r="AC154" s="11"/>
      <c r="AE154" s="11"/>
      <c r="AG154" s="11"/>
      <c r="AH154" s="11"/>
      <c r="AJ154" s="11"/>
      <c r="AL154" s="11"/>
      <c r="AN154" s="11"/>
      <c r="AO154" s="11"/>
      <c r="AQ154" s="11"/>
      <c r="AS154" s="11"/>
      <c r="AU154" s="11"/>
      <c r="AV154" s="11"/>
      <c r="AX154" s="11"/>
      <c r="AZ154" s="11"/>
      <c r="BB154" s="11"/>
      <c r="BC154" s="11"/>
      <c r="BE154" s="11"/>
      <c r="BG154" s="11"/>
      <c r="BI154" s="11"/>
      <c r="BJ154" s="11"/>
      <c r="BL154" s="11"/>
      <c r="BN154" s="11"/>
      <c r="BP154" s="11"/>
      <c r="BQ154" s="11"/>
      <c r="BS154" s="11"/>
      <c r="BU154" s="11"/>
      <c r="BW154" s="11"/>
    </row>
    <row r="155" spans="1:75" s="10" customFormat="1" x14ac:dyDescent="0.2">
      <c r="A155" s="11"/>
      <c r="L155" s="11"/>
      <c r="M155" s="11"/>
      <c r="O155" s="11"/>
      <c r="Q155" s="11"/>
      <c r="S155" s="11"/>
      <c r="T155" s="11"/>
      <c r="V155" s="11"/>
      <c r="X155" s="11"/>
      <c r="Z155" s="11"/>
      <c r="AA155" s="11"/>
      <c r="AC155" s="11"/>
      <c r="AE155" s="11"/>
      <c r="AG155" s="11"/>
      <c r="AH155" s="11"/>
      <c r="AJ155" s="11"/>
      <c r="AL155" s="11"/>
      <c r="AN155" s="11"/>
      <c r="AO155" s="11"/>
      <c r="AQ155" s="11"/>
      <c r="AS155" s="11"/>
      <c r="AU155" s="11"/>
      <c r="AV155" s="11"/>
      <c r="AX155" s="11"/>
      <c r="AZ155" s="11"/>
      <c r="BB155" s="11"/>
      <c r="BC155" s="11"/>
      <c r="BE155" s="11"/>
      <c r="BG155" s="11"/>
      <c r="BI155" s="11"/>
      <c r="BJ155" s="11"/>
      <c r="BL155" s="11"/>
      <c r="BN155" s="11"/>
      <c r="BP155" s="11"/>
      <c r="BQ155" s="11"/>
      <c r="BS155" s="11"/>
      <c r="BU155" s="11"/>
      <c r="BW155" s="11"/>
    </row>
    <row r="156" spans="1:75" s="10" customFormat="1" x14ac:dyDescent="0.2">
      <c r="A156" s="11"/>
      <c r="L156" s="11"/>
      <c r="M156" s="11"/>
      <c r="O156" s="11"/>
      <c r="Q156" s="11"/>
      <c r="S156" s="11"/>
      <c r="T156" s="11"/>
      <c r="V156" s="11"/>
      <c r="X156" s="11"/>
      <c r="Z156" s="11"/>
      <c r="AA156" s="11"/>
      <c r="AC156" s="11"/>
      <c r="AE156" s="11"/>
      <c r="AG156" s="11"/>
      <c r="AH156" s="11"/>
      <c r="AJ156" s="11"/>
      <c r="AL156" s="11"/>
      <c r="AN156" s="11"/>
      <c r="AO156" s="11"/>
      <c r="AQ156" s="11"/>
      <c r="AS156" s="11"/>
      <c r="AU156" s="11"/>
      <c r="AV156" s="11"/>
      <c r="AX156" s="11"/>
      <c r="AZ156" s="11"/>
      <c r="BB156" s="11"/>
      <c r="BC156" s="11"/>
      <c r="BE156" s="11"/>
      <c r="BG156" s="11"/>
      <c r="BI156" s="11"/>
      <c r="BJ156" s="11"/>
      <c r="BL156" s="11"/>
      <c r="BN156" s="11"/>
      <c r="BP156" s="11"/>
      <c r="BQ156" s="11"/>
      <c r="BS156" s="11"/>
      <c r="BU156" s="11"/>
      <c r="BW156" s="11"/>
    </row>
    <row r="157" spans="1:75" s="10" customFormat="1" x14ac:dyDescent="0.2">
      <c r="A157" s="11"/>
      <c r="L157" s="11"/>
      <c r="M157" s="11"/>
      <c r="O157" s="11"/>
      <c r="Q157" s="11"/>
      <c r="S157" s="11"/>
      <c r="T157" s="11"/>
      <c r="V157" s="11"/>
      <c r="X157" s="11"/>
      <c r="Z157" s="11"/>
      <c r="AA157" s="11"/>
      <c r="AC157" s="11"/>
      <c r="AE157" s="11"/>
      <c r="AG157" s="11"/>
      <c r="AH157" s="11"/>
      <c r="AJ157" s="11"/>
      <c r="AL157" s="11"/>
      <c r="AN157" s="11"/>
      <c r="AO157" s="11"/>
      <c r="AQ157" s="11"/>
      <c r="AS157" s="11"/>
      <c r="AU157" s="11"/>
      <c r="AV157" s="11"/>
      <c r="AX157" s="11"/>
      <c r="AZ157" s="11"/>
      <c r="BB157" s="11"/>
      <c r="BC157" s="11"/>
      <c r="BE157" s="11"/>
      <c r="BG157" s="11"/>
      <c r="BI157" s="11"/>
      <c r="BJ157" s="11"/>
      <c r="BL157" s="11"/>
      <c r="BN157" s="11"/>
      <c r="BP157" s="11"/>
      <c r="BQ157" s="11"/>
      <c r="BS157" s="11"/>
      <c r="BU157" s="11"/>
      <c r="BW157" s="11"/>
    </row>
    <row r="158" spans="1:75" s="10" customFormat="1" x14ac:dyDescent="0.2">
      <c r="A158" s="11"/>
      <c r="L158" s="11"/>
      <c r="M158" s="11"/>
      <c r="O158" s="11"/>
      <c r="Q158" s="11"/>
      <c r="S158" s="11"/>
      <c r="T158" s="11"/>
      <c r="V158" s="11"/>
      <c r="X158" s="11"/>
      <c r="Z158" s="11"/>
      <c r="AA158" s="11"/>
      <c r="AC158" s="11"/>
      <c r="AE158" s="11"/>
      <c r="AG158" s="11"/>
      <c r="AH158" s="11"/>
      <c r="AJ158" s="11"/>
      <c r="AL158" s="11"/>
      <c r="AN158" s="11"/>
      <c r="AO158" s="11"/>
      <c r="AQ158" s="11"/>
      <c r="AS158" s="11"/>
      <c r="AU158" s="11"/>
      <c r="AV158" s="11"/>
      <c r="AX158" s="11"/>
      <c r="AZ158" s="11"/>
      <c r="BB158" s="11"/>
      <c r="BC158" s="11"/>
      <c r="BE158" s="11"/>
      <c r="BG158" s="11"/>
      <c r="BI158" s="11"/>
      <c r="BJ158" s="11"/>
      <c r="BL158" s="11"/>
      <c r="BN158" s="11"/>
      <c r="BP158" s="11"/>
      <c r="BQ158" s="11"/>
      <c r="BS158" s="11"/>
      <c r="BU158" s="11"/>
      <c r="BW158" s="11"/>
    </row>
    <row r="159" spans="1:75" s="10" customFormat="1" x14ac:dyDescent="0.2">
      <c r="A159" s="11"/>
      <c r="L159" s="11"/>
      <c r="M159" s="11"/>
      <c r="O159" s="11"/>
      <c r="Q159" s="11"/>
      <c r="S159" s="11"/>
      <c r="T159" s="11"/>
      <c r="V159" s="11"/>
      <c r="X159" s="11"/>
      <c r="Z159" s="11"/>
      <c r="AA159" s="11"/>
      <c r="AC159" s="11"/>
      <c r="AE159" s="11"/>
      <c r="AG159" s="11"/>
      <c r="AH159" s="11"/>
      <c r="AJ159" s="11"/>
      <c r="AL159" s="11"/>
      <c r="AN159" s="11"/>
      <c r="AO159" s="11"/>
      <c r="AQ159" s="11"/>
      <c r="AS159" s="11"/>
      <c r="AU159" s="11"/>
      <c r="AV159" s="11"/>
      <c r="AX159" s="11"/>
      <c r="AZ159" s="11"/>
      <c r="BB159" s="11"/>
      <c r="BC159" s="11"/>
      <c r="BE159" s="11"/>
      <c r="BG159" s="11"/>
      <c r="BI159" s="11"/>
      <c r="BJ159" s="11"/>
      <c r="BL159" s="11"/>
      <c r="BN159" s="11"/>
      <c r="BP159" s="11"/>
      <c r="BQ159" s="11"/>
      <c r="BS159" s="11"/>
      <c r="BU159" s="11"/>
      <c r="BW159" s="11"/>
    </row>
    <row r="160" spans="1:75" s="10" customFormat="1" x14ac:dyDescent="0.2">
      <c r="A160" s="11"/>
      <c r="L160" s="11"/>
      <c r="M160" s="11"/>
      <c r="O160" s="11"/>
      <c r="Q160" s="11"/>
      <c r="S160" s="11"/>
      <c r="T160" s="11"/>
      <c r="V160" s="11"/>
      <c r="X160" s="11"/>
      <c r="Z160" s="11"/>
      <c r="AA160" s="11"/>
      <c r="AC160" s="11"/>
      <c r="AE160" s="11"/>
      <c r="AG160" s="11"/>
      <c r="AH160" s="11"/>
      <c r="AJ160" s="11"/>
      <c r="AL160" s="11"/>
      <c r="AN160" s="11"/>
      <c r="AO160" s="11"/>
      <c r="AQ160" s="11"/>
      <c r="AS160" s="11"/>
      <c r="AU160" s="11"/>
      <c r="AV160" s="11"/>
      <c r="AX160" s="11"/>
      <c r="AZ160" s="11"/>
      <c r="BB160" s="11"/>
      <c r="BC160" s="11"/>
      <c r="BE160" s="11"/>
      <c r="BG160" s="11"/>
      <c r="BI160" s="11"/>
      <c r="BJ160" s="11"/>
      <c r="BL160" s="11"/>
      <c r="BN160" s="11"/>
      <c r="BP160" s="11"/>
      <c r="BQ160" s="11"/>
      <c r="BS160" s="11"/>
      <c r="BU160" s="11"/>
      <c r="BW160" s="11"/>
    </row>
    <row r="161" spans="1:75" s="10" customFormat="1" x14ac:dyDescent="0.2">
      <c r="A161" s="11"/>
      <c r="L161" s="11"/>
      <c r="M161" s="11"/>
      <c r="O161" s="11"/>
      <c r="Q161" s="11"/>
      <c r="S161" s="11"/>
      <c r="T161" s="11"/>
      <c r="V161" s="11"/>
      <c r="X161" s="11"/>
      <c r="Z161" s="11"/>
      <c r="AA161" s="11"/>
      <c r="AC161" s="11"/>
      <c r="AE161" s="11"/>
      <c r="AG161" s="11"/>
      <c r="AH161" s="11"/>
      <c r="AJ161" s="11"/>
      <c r="AL161" s="11"/>
      <c r="AN161" s="11"/>
      <c r="AO161" s="11"/>
      <c r="AQ161" s="11"/>
      <c r="AS161" s="11"/>
      <c r="AU161" s="11"/>
      <c r="AV161" s="11"/>
      <c r="AX161" s="11"/>
      <c r="AZ161" s="11"/>
      <c r="BB161" s="11"/>
      <c r="BC161" s="11"/>
      <c r="BE161" s="11"/>
      <c r="BG161" s="11"/>
      <c r="BI161" s="11"/>
      <c r="BJ161" s="11"/>
      <c r="BL161" s="11"/>
      <c r="BN161" s="11"/>
      <c r="BP161" s="11"/>
      <c r="BQ161" s="11"/>
      <c r="BS161" s="11"/>
      <c r="BU161" s="11"/>
      <c r="BW161" s="11"/>
    </row>
    <row r="162" spans="1:75" s="10" customFormat="1" x14ac:dyDescent="0.2">
      <c r="A162" s="11"/>
      <c r="L162" s="11"/>
      <c r="M162" s="11"/>
      <c r="O162" s="11"/>
      <c r="Q162" s="11"/>
      <c r="S162" s="11"/>
      <c r="T162" s="11"/>
      <c r="V162" s="11"/>
      <c r="X162" s="11"/>
      <c r="Z162" s="11"/>
      <c r="AA162" s="11"/>
      <c r="AC162" s="11"/>
      <c r="AE162" s="11"/>
      <c r="AG162" s="11"/>
      <c r="AH162" s="11"/>
      <c r="AJ162" s="11"/>
      <c r="AL162" s="11"/>
      <c r="AN162" s="11"/>
      <c r="AO162" s="11"/>
      <c r="AQ162" s="11"/>
      <c r="AS162" s="11"/>
      <c r="AU162" s="11"/>
      <c r="AV162" s="11"/>
      <c r="AX162" s="11"/>
      <c r="AZ162" s="11"/>
      <c r="BB162" s="11"/>
      <c r="BC162" s="11"/>
      <c r="BE162" s="11"/>
      <c r="BG162" s="11"/>
      <c r="BI162" s="11"/>
      <c r="BJ162" s="11"/>
      <c r="BL162" s="11"/>
      <c r="BN162" s="11"/>
      <c r="BP162" s="11"/>
      <c r="BQ162" s="11"/>
      <c r="BS162" s="11"/>
      <c r="BU162" s="11"/>
      <c r="BW162" s="11"/>
    </row>
    <row r="163" spans="1:75" s="10" customFormat="1" x14ac:dyDescent="0.2">
      <c r="A163" s="11"/>
      <c r="L163" s="11"/>
      <c r="M163" s="11"/>
      <c r="O163" s="11"/>
      <c r="Q163" s="11"/>
      <c r="S163" s="11"/>
      <c r="T163" s="11"/>
      <c r="V163" s="11"/>
      <c r="X163" s="11"/>
      <c r="Z163" s="11"/>
      <c r="AA163" s="11"/>
      <c r="AC163" s="11"/>
      <c r="AE163" s="11"/>
      <c r="AG163" s="11"/>
      <c r="AH163" s="11"/>
      <c r="AJ163" s="11"/>
      <c r="AL163" s="11"/>
      <c r="AN163" s="11"/>
      <c r="AO163" s="11"/>
      <c r="AQ163" s="11"/>
      <c r="AS163" s="11"/>
      <c r="AU163" s="11"/>
      <c r="AV163" s="11"/>
      <c r="AX163" s="11"/>
      <c r="AZ163" s="11"/>
      <c r="BB163" s="11"/>
      <c r="BC163" s="11"/>
      <c r="BE163" s="11"/>
      <c r="BG163" s="11"/>
      <c r="BI163" s="11"/>
      <c r="BJ163" s="11"/>
      <c r="BL163" s="11"/>
      <c r="BN163" s="11"/>
      <c r="BP163" s="11"/>
      <c r="BQ163" s="11"/>
      <c r="BS163" s="11"/>
      <c r="BU163" s="11"/>
      <c r="BW163" s="11"/>
    </row>
    <row r="164" spans="1:75" s="10" customFormat="1" x14ac:dyDescent="0.2">
      <c r="A164" s="11"/>
      <c r="L164" s="11"/>
      <c r="M164" s="11"/>
      <c r="O164" s="11"/>
      <c r="Q164" s="11"/>
      <c r="S164" s="11"/>
      <c r="T164" s="11"/>
      <c r="V164" s="11"/>
      <c r="X164" s="11"/>
      <c r="Z164" s="11"/>
      <c r="AA164" s="11"/>
      <c r="AC164" s="11"/>
      <c r="AE164" s="11"/>
      <c r="AG164" s="11"/>
      <c r="AH164" s="11"/>
      <c r="AJ164" s="11"/>
      <c r="AL164" s="11"/>
      <c r="AN164" s="11"/>
      <c r="AO164" s="11"/>
      <c r="AQ164" s="11"/>
      <c r="AS164" s="11"/>
      <c r="AU164" s="11"/>
      <c r="AV164" s="11"/>
      <c r="AX164" s="11"/>
      <c r="AZ164" s="11"/>
      <c r="BB164" s="11"/>
      <c r="BC164" s="11"/>
      <c r="BE164" s="11"/>
      <c r="BG164" s="11"/>
      <c r="BI164" s="11"/>
      <c r="BJ164" s="11"/>
      <c r="BL164" s="11"/>
      <c r="BN164" s="11"/>
      <c r="BP164" s="11"/>
      <c r="BQ164" s="11"/>
      <c r="BS164" s="11"/>
      <c r="BU164" s="11"/>
      <c r="BW164" s="11"/>
    </row>
    <row r="165" spans="1:75" s="10" customFormat="1" x14ac:dyDescent="0.2">
      <c r="A165" s="11"/>
      <c r="L165" s="11"/>
      <c r="M165" s="11"/>
      <c r="O165" s="11"/>
      <c r="Q165" s="11"/>
      <c r="S165" s="11"/>
      <c r="T165" s="11"/>
      <c r="V165" s="11"/>
      <c r="X165" s="11"/>
      <c r="Z165" s="11"/>
      <c r="AA165" s="11"/>
      <c r="AC165" s="11"/>
      <c r="AE165" s="11"/>
      <c r="AG165" s="11"/>
      <c r="AH165" s="11"/>
      <c r="AJ165" s="11"/>
      <c r="AL165" s="11"/>
      <c r="AN165" s="11"/>
      <c r="AO165" s="11"/>
      <c r="AQ165" s="11"/>
      <c r="AS165" s="11"/>
      <c r="AU165" s="11"/>
      <c r="AV165" s="11"/>
      <c r="AX165" s="11"/>
      <c r="AZ165" s="11"/>
      <c r="BB165" s="11"/>
      <c r="BC165" s="11"/>
      <c r="BE165" s="11"/>
      <c r="BG165" s="11"/>
      <c r="BI165" s="11"/>
      <c r="BJ165" s="11"/>
      <c r="BL165" s="11"/>
      <c r="BN165" s="11"/>
      <c r="BP165" s="11"/>
      <c r="BQ165" s="11"/>
      <c r="BS165" s="11"/>
      <c r="BU165" s="11"/>
      <c r="BW165" s="11"/>
    </row>
    <row r="166" spans="1:75" s="10" customFormat="1" x14ac:dyDescent="0.2">
      <c r="A166" s="11"/>
      <c r="L166" s="11"/>
      <c r="M166" s="11"/>
      <c r="O166" s="11"/>
      <c r="Q166" s="11"/>
      <c r="S166" s="11"/>
      <c r="T166" s="11"/>
      <c r="V166" s="11"/>
      <c r="X166" s="11"/>
      <c r="Z166" s="11"/>
      <c r="AA166" s="11"/>
      <c r="AC166" s="11"/>
      <c r="AE166" s="11"/>
      <c r="AG166" s="11"/>
      <c r="AH166" s="11"/>
      <c r="AJ166" s="11"/>
      <c r="AL166" s="11"/>
      <c r="AN166" s="11"/>
      <c r="AO166" s="11"/>
      <c r="AQ166" s="11"/>
      <c r="AS166" s="11"/>
      <c r="AU166" s="11"/>
      <c r="AV166" s="11"/>
      <c r="AX166" s="11"/>
      <c r="AZ166" s="11"/>
      <c r="BB166" s="11"/>
      <c r="BC166" s="11"/>
      <c r="BE166" s="11"/>
      <c r="BG166" s="11"/>
      <c r="BI166" s="11"/>
      <c r="BJ166" s="11"/>
      <c r="BL166" s="11"/>
      <c r="BN166" s="11"/>
      <c r="BP166" s="11"/>
      <c r="BQ166" s="11"/>
      <c r="BS166" s="11"/>
      <c r="BU166" s="11"/>
      <c r="BW166" s="11"/>
    </row>
    <row r="167" spans="1:75" s="10" customFormat="1" x14ac:dyDescent="0.2">
      <c r="A167" s="11"/>
      <c r="L167" s="11"/>
      <c r="M167" s="11"/>
      <c r="O167" s="11"/>
      <c r="Q167" s="11"/>
      <c r="S167" s="11"/>
      <c r="T167" s="11"/>
      <c r="V167" s="11"/>
      <c r="X167" s="11"/>
      <c r="Z167" s="11"/>
      <c r="AA167" s="11"/>
      <c r="AC167" s="11"/>
      <c r="AE167" s="11"/>
      <c r="AG167" s="11"/>
      <c r="AH167" s="11"/>
      <c r="AJ167" s="11"/>
      <c r="AL167" s="11"/>
      <c r="AN167" s="11"/>
      <c r="AO167" s="11"/>
      <c r="AQ167" s="11"/>
      <c r="AS167" s="11"/>
      <c r="AU167" s="11"/>
      <c r="AV167" s="11"/>
      <c r="AX167" s="11"/>
      <c r="AZ167" s="11"/>
      <c r="BB167" s="11"/>
      <c r="BC167" s="11"/>
      <c r="BE167" s="11"/>
      <c r="BG167" s="11"/>
      <c r="BI167" s="11"/>
      <c r="BJ167" s="11"/>
      <c r="BL167" s="11"/>
      <c r="BN167" s="11"/>
      <c r="BP167" s="11"/>
      <c r="BQ167" s="11"/>
      <c r="BS167" s="11"/>
      <c r="BU167" s="11"/>
      <c r="BW167" s="11"/>
    </row>
    <row r="168" spans="1:75" s="10" customFormat="1" x14ac:dyDescent="0.2">
      <c r="A168" s="11"/>
      <c r="L168" s="11"/>
      <c r="M168" s="11"/>
      <c r="O168" s="11"/>
      <c r="Q168" s="11"/>
      <c r="S168" s="11"/>
      <c r="T168" s="11"/>
      <c r="V168" s="11"/>
      <c r="X168" s="11"/>
      <c r="Z168" s="11"/>
      <c r="AA168" s="11"/>
      <c r="AC168" s="11"/>
      <c r="AE168" s="11"/>
      <c r="AG168" s="11"/>
      <c r="AH168" s="11"/>
      <c r="AJ168" s="11"/>
      <c r="AL168" s="11"/>
      <c r="AN168" s="11"/>
      <c r="AO168" s="11"/>
      <c r="AQ168" s="11"/>
      <c r="AS168" s="11"/>
      <c r="AU168" s="11"/>
      <c r="AV168" s="11"/>
      <c r="AX168" s="11"/>
      <c r="AZ168" s="11"/>
      <c r="BB168" s="11"/>
      <c r="BC168" s="11"/>
      <c r="BE168" s="11"/>
      <c r="BG168" s="11"/>
      <c r="BI168" s="11"/>
      <c r="BJ168" s="11"/>
      <c r="BL168" s="11"/>
      <c r="BN168" s="11"/>
      <c r="BP168" s="11"/>
      <c r="BQ168" s="11"/>
      <c r="BS168" s="11"/>
      <c r="BU168" s="11"/>
      <c r="BW168" s="11"/>
    </row>
    <row r="169" spans="1:75" s="10" customFormat="1" x14ac:dyDescent="0.2">
      <c r="A169" s="11"/>
      <c r="L169" s="11"/>
      <c r="M169" s="11"/>
      <c r="O169" s="11"/>
      <c r="Q169" s="11"/>
      <c r="S169" s="11"/>
      <c r="T169" s="11"/>
      <c r="V169" s="11"/>
      <c r="X169" s="11"/>
      <c r="Z169" s="11"/>
      <c r="AA169" s="11"/>
      <c r="AC169" s="11"/>
      <c r="AE169" s="11"/>
      <c r="AG169" s="11"/>
      <c r="AH169" s="11"/>
      <c r="AJ169" s="11"/>
      <c r="AL169" s="11"/>
      <c r="AN169" s="11"/>
      <c r="AO169" s="11"/>
      <c r="AQ169" s="11"/>
      <c r="AS169" s="11"/>
      <c r="AU169" s="11"/>
      <c r="AV169" s="11"/>
      <c r="AX169" s="11"/>
      <c r="AZ169" s="11"/>
      <c r="BB169" s="11"/>
      <c r="BC169" s="11"/>
      <c r="BE169" s="11"/>
      <c r="BG169" s="11"/>
      <c r="BI169" s="11"/>
      <c r="BJ169" s="11"/>
      <c r="BL169" s="11"/>
      <c r="BN169" s="11"/>
      <c r="BP169" s="11"/>
      <c r="BQ169" s="11"/>
      <c r="BS169" s="11"/>
      <c r="BU169" s="11"/>
      <c r="BW169" s="11"/>
    </row>
    <row r="170" spans="1:75" s="10" customFormat="1" x14ac:dyDescent="0.2">
      <c r="A170" s="11"/>
      <c r="L170" s="11"/>
      <c r="M170" s="11"/>
      <c r="O170" s="11"/>
      <c r="Q170" s="11"/>
      <c r="S170" s="11"/>
      <c r="T170" s="11"/>
      <c r="V170" s="11"/>
      <c r="X170" s="11"/>
      <c r="Z170" s="11"/>
      <c r="AA170" s="11"/>
      <c r="AC170" s="11"/>
      <c r="AE170" s="11"/>
      <c r="AG170" s="11"/>
      <c r="AH170" s="11"/>
      <c r="AJ170" s="11"/>
      <c r="AL170" s="11"/>
      <c r="AN170" s="11"/>
      <c r="AO170" s="11"/>
      <c r="AQ170" s="11"/>
      <c r="AS170" s="11"/>
      <c r="AU170" s="11"/>
      <c r="AV170" s="11"/>
      <c r="AX170" s="11"/>
      <c r="AZ170" s="11"/>
      <c r="BB170" s="11"/>
      <c r="BC170" s="11"/>
      <c r="BE170" s="11"/>
      <c r="BG170" s="11"/>
      <c r="BI170" s="11"/>
      <c r="BJ170" s="11"/>
      <c r="BL170" s="11"/>
      <c r="BN170" s="11"/>
      <c r="BP170" s="11"/>
      <c r="BQ170" s="11"/>
      <c r="BS170" s="11"/>
      <c r="BU170" s="11"/>
      <c r="BW170" s="11"/>
    </row>
    <row r="171" spans="1:75" s="10" customFormat="1" x14ac:dyDescent="0.2">
      <c r="A171" s="11"/>
      <c r="L171" s="11"/>
      <c r="M171" s="11"/>
      <c r="O171" s="11"/>
      <c r="Q171" s="11"/>
      <c r="S171" s="11"/>
      <c r="T171" s="11"/>
      <c r="V171" s="11"/>
      <c r="X171" s="11"/>
      <c r="Z171" s="11"/>
      <c r="AA171" s="11"/>
      <c r="AC171" s="11"/>
      <c r="AE171" s="11"/>
      <c r="AG171" s="11"/>
      <c r="AH171" s="11"/>
      <c r="AJ171" s="11"/>
      <c r="AL171" s="11"/>
      <c r="AN171" s="11"/>
      <c r="AO171" s="11"/>
      <c r="AQ171" s="11"/>
      <c r="AS171" s="11"/>
      <c r="AU171" s="11"/>
      <c r="AV171" s="11"/>
      <c r="AX171" s="11"/>
      <c r="AZ171" s="11"/>
      <c r="BB171" s="11"/>
      <c r="BC171" s="11"/>
      <c r="BE171" s="11"/>
      <c r="BG171" s="11"/>
      <c r="BI171" s="11"/>
      <c r="BJ171" s="11"/>
      <c r="BL171" s="11"/>
      <c r="BN171" s="11"/>
      <c r="BP171" s="11"/>
      <c r="BQ171" s="11"/>
      <c r="BS171" s="11"/>
      <c r="BU171" s="11"/>
      <c r="BW171" s="11"/>
    </row>
    <row r="172" spans="1:75" s="10" customFormat="1" x14ac:dyDescent="0.2">
      <c r="A172" s="11"/>
      <c r="L172" s="11"/>
      <c r="M172" s="11"/>
      <c r="O172" s="11"/>
      <c r="Q172" s="11"/>
      <c r="S172" s="11"/>
      <c r="T172" s="11"/>
      <c r="V172" s="11"/>
      <c r="X172" s="11"/>
      <c r="Z172" s="11"/>
      <c r="AA172" s="11"/>
      <c r="AC172" s="11"/>
      <c r="AE172" s="11"/>
      <c r="AG172" s="11"/>
      <c r="AH172" s="11"/>
      <c r="AJ172" s="11"/>
      <c r="AL172" s="11"/>
      <c r="AN172" s="11"/>
      <c r="AO172" s="11"/>
      <c r="AQ172" s="11"/>
      <c r="AS172" s="11"/>
      <c r="AU172" s="11"/>
      <c r="AV172" s="11"/>
      <c r="AX172" s="11"/>
      <c r="AZ172" s="11"/>
      <c r="BB172" s="11"/>
      <c r="BC172" s="11"/>
      <c r="BE172" s="11"/>
      <c r="BG172" s="11"/>
      <c r="BI172" s="11"/>
      <c r="BJ172" s="11"/>
      <c r="BL172" s="11"/>
      <c r="BN172" s="11"/>
      <c r="BP172" s="11"/>
      <c r="BQ172" s="11"/>
      <c r="BS172" s="11"/>
      <c r="BU172" s="11"/>
      <c r="BW172" s="11"/>
    </row>
    <row r="173" spans="1:75" s="10" customFormat="1" x14ac:dyDescent="0.2">
      <c r="A173" s="11"/>
      <c r="L173" s="11"/>
      <c r="M173" s="11"/>
      <c r="O173" s="11"/>
      <c r="Q173" s="11"/>
      <c r="S173" s="11"/>
      <c r="T173" s="11"/>
      <c r="V173" s="11"/>
      <c r="X173" s="11"/>
      <c r="Z173" s="11"/>
      <c r="AA173" s="11"/>
      <c r="AC173" s="11"/>
      <c r="AE173" s="11"/>
      <c r="AG173" s="11"/>
      <c r="AH173" s="11"/>
      <c r="AJ173" s="11"/>
      <c r="AL173" s="11"/>
      <c r="AN173" s="11"/>
      <c r="AO173" s="11"/>
      <c r="AQ173" s="11"/>
      <c r="AS173" s="11"/>
      <c r="AU173" s="11"/>
      <c r="AV173" s="11"/>
      <c r="AX173" s="11"/>
      <c r="AZ173" s="11"/>
      <c r="BB173" s="11"/>
      <c r="BC173" s="11"/>
      <c r="BE173" s="11"/>
      <c r="BG173" s="11"/>
      <c r="BI173" s="11"/>
      <c r="BJ173" s="11"/>
      <c r="BL173" s="11"/>
      <c r="BN173" s="11"/>
      <c r="BP173" s="11"/>
      <c r="BQ173" s="11"/>
      <c r="BS173" s="11"/>
      <c r="BU173" s="11"/>
      <c r="BW173" s="11"/>
    </row>
    <row r="174" spans="1:75" s="10" customFormat="1" x14ac:dyDescent="0.2">
      <c r="A174" s="11"/>
      <c r="L174" s="11"/>
      <c r="M174" s="11"/>
      <c r="O174" s="11"/>
      <c r="Q174" s="11"/>
      <c r="S174" s="11"/>
      <c r="T174" s="11"/>
      <c r="V174" s="11"/>
      <c r="X174" s="11"/>
      <c r="Z174" s="11"/>
      <c r="AA174" s="11"/>
      <c r="AC174" s="11"/>
      <c r="AE174" s="11"/>
      <c r="AG174" s="11"/>
      <c r="AH174" s="11"/>
      <c r="AJ174" s="11"/>
      <c r="AL174" s="11"/>
      <c r="AN174" s="11"/>
      <c r="AO174" s="11"/>
      <c r="AQ174" s="11"/>
      <c r="AS174" s="11"/>
      <c r="AU174" s="11"/>
      <c r="AV174" s="11"/>
      <c r="AX174" s="11"/>
      <c r="AZ174" s="11"/>
      <c r="BB174" s="11"/>
      <c r="BC174" s="11"/>
      <c r="BE174" s="11"/>
      <c r="BG174" s="11"/>
      <c r="BI174" s="11"/>
      <c r="BJ174" s="11"/>
      <c r="BL174" s="11"/>
      <c r="BN174" s="11"/>
      <c r="BP174" s="11"/>
      <c r="BQ174" s="11"/>
      <c r="BS174" s="11"/>
      <c r="BU174" s="11"/>
      <c r="BW174" s="11"/>
    </row>
    <row r="175" spans="1:75" s="10" customFormat="1" x14ac:dyDescent="0.2">
      <c r="A175" s="11"/>
      <c r="L175" s="11"/>
      <c r="M175" s="11"/>
      <c r="O175" s="11"/>
      <c r="Q175" s="11"/>
      <c r="S175" s="11"/>
      <c r="T175" s="11"/>
      <c r="V175" s="11"/>
      <c r="X175" s="11"/>
      <c r="Z175" s="11"/>
      <c r="AA175" s="11"/>
      <c r="AC175" s="11"/>
      <c r="AE175" s="11"/>
      <c r="AG175" s="11"/>
      <c r="AH175" s="11"/>
      <c r="AJ175" s="11"/>
      <c r="AL175" s="11"/>
      <c r="AN175" s="11"/>
      <c r="AO175" s="11"/>
      <c r="AQ175" s="11"/>
      <c r="AS175" s="11"/>
      <c r="AU175" s="11"/>
      <c r="AV175" s="11"/>
      <c r="AX175" s="11"/>
      <c r="AZ175" s="11"/>
      <c r="BB175" s="11"/>
      <c r="BC175" s="11"/>
      <c r="BE175" s="11"/>
      <c r="BG175" s="11"/>
      <c r="BI175" s="11"/>
      <c r="BJ175" s="11"/>
      <c r="BL175" s="11"/>
      <c r="BN175" s="11"/>
      <c r="BP175" s="11"/>
      <c r="BQ175" s="11"/>
      <c r="BS175" s="11"/>
      <c r="BU175" s="11"/>
      <c r="BW175" s="11"/>
    </row>
    <row r="176" spans="1:75" s="10" customFormat="1" x14ac:dyDescent="0.2">
      <c r="A176" s="11"/>
      <c r="L176" s="11"/>
      <c r="M176" s="11"/>
      <c r="O176" s="11"/>
      <c r="Q176" s="11"/>
      <c r="S176" s="11"/>
      <c r="T176" s="11"/>
      <c r="V176" s="11"/>
      <c r="X176" s="11"/>
      <c r="Z176" s="11"/>
      <c r="AA176" s="11"/>
      <c r="AC176" s="11"/>
      <c r="AE176" s="11"/>
      <c r="AG176" s="11"/>
      <c r="AH176" s="11"/>
      <c r="AJ176" s="11"/>
      <c r="AL176" s="11"/>
      <c r="AN176" s="11"/>
      <c r="AO176" s="11"/>
      <c r="AQ176" s="11"/>
      <c r="AS176" s="11"/>
      <c r="AU176" s="11"/>
      <c r="AV176" s="11"/>
      <c r="AX176" s="11"/>
      <c r="AZ176" s="11"/>
      <c r="BB176" s="11"/>
      <c r="BC176" s="11"/>
      <c r="BE176" s="11"/>
      <c r="BG176" s="11"/>
      <c r="BI176" s="11"/>
      <c r="BJ176" s="11"/>
      <c r="BL176" s="11"/>
      <c r="BN176" s="11"/>
      <c r="BP176" s="11"/>
      <c r="BQ176" s="11"/>
      <c r="BS176" s="11"/>
      <c r="BU176" s="11"/>
      <c r="BW176" s="11"/>
    </row>
    <row r="177" spans="1:75" s="10" customFormat="1" x14ac:dyDescent="0.2">
      <c r="A177" s="11"/>
      <c r="L177" s="11"/>
      <c r="M177" s="11"/>
      <c r="O177" s="11"/>
      <c r="Q177" s="11"/>
      <c r="S177" s="11"/>
      <c r="T177" s="11"/>
      <c r="V177" s="11"/>
      <c r="X177" s="11"/>
      <c r="Z177" s="11"/>
      <c r="AA177" s="11"/>
      <c r="AC177" s="11"/>
      <c r="AE177" s="11"/>
      <c r="AG177" s="11"/>
      <c r="AH177" s="11"/>
      <c r="AJ177" s="11"/>
      <c r="AL177" s="11"/>
      <c r="AN177" s="11"/>
      <c r="AO177" s="11"/>
      <c r="AQ177" s="11"/>
      <c r="AS177" s="11"/>
      <c r="AU177" s="11"/>
      <c r="AV177" s="11"/>
      <c r="AX177" s="11"/>
      <c r="AZ177" s="11"/>
      <c r="BB177" s="11"/>
      <c r="BC177" s="11"/>
      <c r="BE177" s="11"/>
      <c r="BG177" s="11"/>
      <c r="BI177" s="11"/>
      <c r="BJ177" s="11"/>
      <c r="BL177" s="11"/>
      <c r="BN177" s="11"/>
      <c r="BP177" s="11"/>
      <c r="BQ177" s="11"/>
      <c r="BS177" s="11"/>
      <c r="BU177" s="11"/>
      <c r="BW177" s="11"/>
    </row>
    <row r="178" spans="1:75" s="10" customFormat="1" x14ac:dyDescent="0.2">
      <c r="A178" s="11"/>
      <c r="L178" s="11"/>
      <c r="M178" s="11"/>
      <c r="O178" s="11"/>
      <c r="Q178" s="11"/>
      <c r="S178" s="11"/>
      <c r="T178" s="11"/>
      <c r="V178" s="11"/>
      <c r="X178" s="11"/>
      <c r="Z178" s="11"/>
      <c r="AA178" s="11"/>
      <c r="AC178" s="11"/>
      <c r="AE178" s="11"/>
      <c r="AG178" s="11"/>
      <c r="AH178" s="11"/>
      <c r="AJ178" s="11"/>
      <c r="AL178" s="11"/>
      <c r="AN178" s="11"/>
      <c r="AO178" s="11"/>
      <c r="AQ178" s="11"/>
      <c r="AS178" s="11"/>
      <c r="AU178" s="11"/>
      <c r="AV178" s="11"/>
      <c r="AX178" s="11"/>
      <c r="AZ178" s="11"/>
      <c r="BB178" s="11"/>
      <c r="BC178" s="11"/>
      <c r="BE178" s="11"/>
      <c r="BG178" s="11"/>
      <c r="BI178" s="11"/>
      <c r="BJ178" s="11"/>
      <c r="BL178" s="11"/>
      <c r="BN178" s="11"/>
      <c r="BP178" s="11"/>
      <c r="BQ178" s="11"/>
      <c r="BS178" s="11"/>
      <c r="BU178" s="11"/>
      <c r="BW178" s="11"/>
    </row>
    <row r="179" spans="1:75" s="10" customFormat="1" x14ac:dyDescent="0.2">
      <c r="A179" s="11"/>
      <c r="L179" s="11"/>
      <c r="M179" s="11"/>
      <c r="O179" s="11"/>
      <c r="Q179" s="11"/>
      <c r="S179" s="11"/>
      <c r="T179" s="11"/>
      <c r="V179" s="11"/>
      <c r="X179" s="11"/>
      <c r="Z179" s="11"/>
      <c r="AA179" s="11"/>
      <c r="AC179" s="11"/>
      <c r="AE179" s="11"/>
      <c r="AG179" s="11"/>
      <c r="AH179" s="11"/>
      <c r="AJ179" s="11"/>
      <c r="AL179" s="11"/>
      <c r="AN179" s="11"/>
      <c r="AO179" s="11"/>
      <c r="AQ179" s="11"/>
      <c r="AS179" s="11"/>
      <c r="AU179" s="11"/>
      <c r="AV179" s="11"/>
      <c r="AX179" s="11"/>
      <c r="AZ179" s="11"/>
      <c r="BB179" s="11"/>
      <c r="BC179" s="11"/>
      <c r="BE179" s="11"/>
      <c r="BG179" s="11"/>
      <c r="BI179" s="11"/>
      <c r="BJ179" s="11"/>
      <c r="BL179" s="11"/>
      <c r="BN179" s="11"/>
      <c r="BP179" s="11"/>
      <c r="BQ179" s="11"/>
      <c r="BS179" s="11"/>
      <c r="BU179" s="11"/>
      <c r="BW179" s="11"/>
    </row>
    <row r="180" spans="1:75" s="10" customFormat="1" x14ac:dyDescent="0.2">
      <c r="A180" s="11"/>
      <c r="L180" s="11"/>
      <c r="M180" s="11"/>
      <c r="O180" s="11"/>
      <c r="Q180" s="11"/>
      <c r="S180" s="11"/>
      <c r="T180" s="11"/>
      <c r="V180" s="11"/>
      <c r="X180" s="11"/>
      <c r="Z180" s="11"/>
      <c r="AA180" s="11"/>
      <c r="AC180" s="11"/>
      <c r="AE180" s="11"/>
      <c r="AG180" s="11"/>
      <c r="AH180" s="11"/>
      <c r="AJ180" s="11"/>
      <c r="AL180" s="11"/>
      <c r="AN180" s="11"/>
      <c r="AO180" s="11"/>
      <c r="AQ180" s="11"/>
      <c r="AS180" s="11"/>
      <c r="AU180" s="11"/>
      <c r="AV180" s="11"/>
      <c r="AX180" s="11"/>
      <c r="AZ180" s="11"/>
      <c r="BB180" s="11"/>
      <c r="BC180" s="11"/>
      <c r="BE180" s="11"/>
      <c r="BG180" s="11"/>
      <c r="BI180" s="11"/>
      <c r="BJ180" s="11"/>
      <c r="BL180" s="11"/>
      <c r="BN180" s="11"/>
      <c r="BP180" s="11"/>
      <c r="BQ180" s="11"/>
      <c r="BS180" s="11"/>
      <c r="BU180" s="11"/>
      <c r="BW180" s="11"/>
    </row>
    <row r="181" spans="1:75" s="10" customFormat="1" x14ac:dyDescent="0.2">
      <c r="A181" s="11"/>
      <c r="L181" s="11"/>
      <c r="M181" s="11"/>
      <c r="O181" s="11"/>
      <c r="Q181" s="11"/>
      <c r="S181" s="11"/>
      <c r="T181" s="11"/>
      <c r="V181" s="11"/>
      <c r="X181" s="11"/>
      <c r="Z181" s="11"/>
      <c r="AA181" s="11"/>
      <c r="AC181" s="11"/>
      <c r="AE181" s="11"/>
      <c r="AG181" s="11"/>
      <c r="AH181" s="11"/>
      <c r="AJ181" s="11"/>
      <c r="AL181" s="11"/>
      <c r="AN181" s="11"/>
      <c r="AO181" s="11"/>
      <c r="AQ181" s="11"/>
      <c r="AS181" s="11"/>
      <c r="AU181" s="11"/>
      <c r="AV181" s="11"/>
      <c r="AX181" s="11"/>
      <c r="AZ181" s="11"/>
      <c r="BB181" s="11"/>
      <c r="BC181" s="11"/>
      <c r="BE181" s="11"/>
      <c r="BG181" s="11"/>
      <c r="BI181" s="11"/>
      <c r="BJ181" s="11"/>
      <c r="BL181" s="11"/>
      <c r="BN181" s="11"/>
      <c r="BP181" s="11"/>
      <c r="BQ181" s="11"/>
      <c r="BS181" s="11"/>
      <c r="BU181" s="11"/>
      <c r="BW181" s="11"/>
    </row>
    <row r="182" spans="1:75" s="10" customFormat="1" x14ac:dyDescent="0.2">
      <c r="A182" s="11"/>
      <c r="L182" s="11"/>
      <c r="M182" s="11"/>
      <c r="O182" s="11"/>
      <c r="Q182" s="11"/>
      <c r="S182" s="11"/>
      <c r="T182" s="11"/>
      <c r="V182" s="11"/>
      <c r="X182" s="11"/>
      <c r="Z182" s="11"/>
      <c r="AA182" s="11"/>
      <c r="AC182" s="11"/>
      <c r="AE182" s="11"/>
      <c r="AG182" s="11"/>
      <c r="AH182" s="11"/>
      <c r="AJ182" s="11"/>
      <c r="AL182" s="11"/>
      <c r="AN182" s="11"/>
      <c r="AO182" s="11"/>
      <c r="AQ182" s="11"/>
      <c r="AS182" s="11"/>
      <c r="AU182" s="11"/>
      <c r="AV182" s="11"/>
      <c r="AX182" s="11"/>
      <c r="AZ182" s="11"/>
      <c r="BB182" s="11"/>
      <c r="BC182" s="11"/>
      <c r="BE182" s="11"/>
      <c r="BG182" s="11"/>
      <c r="BI182" s="11"/>
      <c r="BJ182" s="11"/>
      <c r="BL182" s="11"/>
      <c r="BN182" s="11"/>
      <c r="BP182" s="11"/>
      <c r="BQ182" s="11"/>
      <c r="BS182" s="11"/>
      <c r="BU182" s="11"/>
      <c r="BW182" s="11"/>
    </row>
    <row r="183" spans="1:75" s="10" customFormat="1" x14ac:dyDescent="0.2">
      <c r="A183" s="11"/>
      <c r="L183" s="11"/>
      <c r="M183" s="11"/>
      <c r="O183" s="11"/>
      <c r="Q183" s="11"/>
      <c r="S183" s="11"/>
      <c r="T183" s="11"/>
      <c r="V183" s="11"/>
      <c r="X183" s="11"/>
      <c r="Z183" s="11"/>
      <c r="AA183" s="11"/>
      <c r="AC183" s="11"/>
      <c r="AE183" s="11"/>
      <c r="AG183" s="11"/>
      <c r="AH183" s="11"/>
      <c r="AJ183" s="11"/>
      <c r="AL183" s="11"/>
      <c r="AN183" s="11"/>
      <c r="AO183" s="11"/>
      <c r="AQ183" s="11"/>
      <c r="AS183" s="11"/>
      <c r="AU183" s="11"/>
      <c r="AV183" s="11"/>
      <c r="AX183" s="11"/>
      <c r="AZ183" s="11"/>
      <c r="BB183" s="11"/>
      <c r="BC183" s="11"/>
      <c r="BE183" s="11"/>
      <c r="BG183" s="11"/>
      <c r="BI183" s="11"/>
      <c r="BJ183" s="11"/>
      <c r="BL183" s="11"/>
      <c r="BN183" s="11"/>
      <c r="BP183" s="11"/>
      <c r="BQ183" s="11"/>
      <c r="BS183" s="11"/>
      <c r="BU183" s="11"/>
      <c r="BW183" s="11"/>
    </row>
    <row r="184" spans="1:75" s="10" customFormat="1" x14ac:dyDescent="0.2">
      <c r="A184" s="11"/>
      <c r="L184" s="11"/>
      <c r="M184" s="11"/>
      <c r="O184" s="11"/>
      <c r="Q184" s="11"/>
      <c r="S184" s="11"/>
      <c r="T184" s="11"/>
      <c r="V184" s="11"/>
      <c r="X184" s="11"/>
      <c r="Z184" s="11"/>
      <c r="AA184" s="11"/>
      <c r="AC184" s="11"/>
      <c r="AE184" s="11"/>
      <c r="AG184" s="11"/>
      <c r="AH184" s="11"/>
      <c r="AJ184" s="11"/>
      <c r="AL184" s="11"/>
      <c r="AN184" s="11"/>
      <c r="AO184" s="11"/>
      <c r="AQ184" s="11"/>
      <c r="AS184" s="11"/>
      <c r="AU184" s="11"/>
      <c r="AV184" s="11"/>
      <c r="AX184" s="11"/>
      <c r="AZ184" s="11"/>
      <c r="BB184" s="11"/>
      <c r="BC184" s="11"/>
      <c r="BE184" s="11"/>
      <c r="BG184" s="11"/>
      <c r="BI184" s="11"/>
      <c r="BJ184" s="11"/>
      <c r="BL184" s="11"/>
      <c r="BN184" s="11"/>
      <c r="BP184" s="11"/>
      <c r="BQ184" s="11"/>
      <c r="BS184" s="11"/>
      <c r="BU184" s="11"/>
      <c r="BW184" s="11"/>
    </row>
    <row r="185" spans="1:75" s="10" customFormat="1" x14ac:dyDescent="0.2">
      <c r="A185" s="11"/>
      <c r="L185" s="11"/>
      <c r="M185" s="11"/>
      <c r="O185" s="11"/>
      <c r="Q185" s="11"/>
      <c r="S185" s="11"/>
      <c r="T185" s="11"/>
      <c r="V185" s="11"/>
      <c r="X185" s="11"/>
      <c r="Z185" s="11"/>
      <c r="AA185" s="11"/>
      <c r="AC185" s="11"/>
      <c r="AE185" s="11"/>
      <c r="AG185" s="11"/>
      <c r="AH185" s="11"/>
      <c r="AJ185" s="11"/>
      <c r="AL185" s="11"/>
      <c r="AN185" s="11"/>
      <c r="AO185" s="11"/>
      <c r="AQ185" s="11"/>
      <c r="AS185" s="11"/>
      <c r="AU185" s="11"/>
      <c r="AV185" s="11"/>
      <c r="AX185" s="11"/>
      <c r="AZ185" s="11"/>
      <c r="BB185" s="11"/>
      <c r="BC185" s="11"/>
      <c r="BE185" s="11"/>
      <c r="BG185" s="11"/>
      <c r="BI185" s="11"/>
      <c r="BJ185" s="11"/>
      <c r="BL185" s="11"/>
      <c r="BN185" s="11"/>
      <c r="BP185" s="11"/>
      <c r="BQ185" s="11"/>
      <c r="BS185" s="11"/>
      <c r="BU185" s="11"/>
      <c r="BW185" s="11"/>
    </row>
    <row r="186" spans="1:75" s="10" customFormat="1" x14ac:dyDescent="0.2">
      <c r="A186" s="11"/>
      <c r="L186" s="11"/>
      <c r="M186" s="11"/>
      <c r="O186" s="11"/>
      <c r="Q186" s="11"/>
      <c r="S186" s="11"/>
      <c r="T186" s="11"/>
      <c r="V186" s="11"/>
      <c r="X186" s="11"/>
      <c r="Z186" s="11"/>
      <c r="AA186" s="11"/>
      <c r="AC186" s="11"/>
      <c r="AE186" s="11"/>
      <c r="AG186" s="11"/>
      <c r="AH186" s="11"/>
      <c r="AJ186" s="11"/>
      <c r="AL186" s="11"/>
      <c r="AN186" s="11"/>
      <c r="AO186" s="11"/>
      <c r="AQ186" s="11"/>
      <c r="AS186" s="11"/>
      <c r="AU186" s="11"/>
      <c r="AV186" s="11"/>
      <c r="AX186" s="11"/>
      <c r="AZ186" s="11"/>
      <c r="BB186" s="11"/>
      <c r="BC186" s="11"/>
      <c r="BE186" s="11"/>
      <c r="BG186" s="11"/>
      <c r="BI186" s="11"/>
      <c r="BJ186" s="11"/>
      <c r="BL186" s="11"/>
      <c r="BN186" s="11"/>
      <c r="BP186" s="11"/>
      <c r="BQ186" s="11"/>
      <c r="BS186" s="11"/>
      <c r="BU186" s="11"/>
      <c r="BW186" s="11"/>
    </row>
    <row r="187" spans="1:75" s="10" customFormat="1" x14ac:dyDescent="0.2">
      <c r="A187" s="11"/>
      <c r="L187" s="11"/>
      <c r="M187" s="11"/>
      <c r="O187" s="11"/>
      <c r="Q187" s="11"/>
      <c r="S187" s="11"/>
      <c r="T187" s="11"/>
      <c r="V187" s="11"/>
      <c r="X187" s="11"/>
      <c r="Z187" s="11"/>
      <c r="AA187" s="11"/>
      <c r="AC187" s="11"/>
      <c r="AE187" s="11"/>
      <c r="AG187" s="11"/>
      <c r="AH187" s="11"/>
      <c r="AJ187" s="11"/>
      <c r="AL187" s="11"/>
      <c r="AN187" s="11"/>
      <c r="AO187" s="11"/>
      <c r="AQ187" s="11"/>
      <c r="AS187" s="11"/>
      <c r="AU187" s="11"/>
      <c r="AV187" s="11"/>
      <c r="AX187" s="11"/>
      <c r="AZ187" s="11"/>
      <c r="BB187" s="11"/>
      <c r="BC187" s="11"/>
      <c r="BE187" s="11"/>
      <c r="BG187" s="11"/>
      <c r="BI187" s="11"/>
      <c r="BJ187" s="11"/>
      <c r="BL187" s="11"/>
      <c r="BN187" s="11"/>
      <c r="BP187" s="11"/>
      <c r="BQ187" s="11"/>
      <c r="BS187" s="11"/>
      <c r="BU187" s="11"/>
      <c r="BW187" s="11"/>
    </row>
    <row r="188" spans="1:75" s="10" customFormat="1" x14ac:dyDescent="0.2">
      <c r="A188" s="11"/>
      <c r="L188" s="11"/>
      <c r="M188" s="11"/>
      <c r="O188" s="11"/>
      <c r="Q188" s="11"/>
      <c r="S188" s="11"/>
      <c r="T188" s="11"/>
      <c r="V188" s="11"/>
      <c r="X188" s="11"/>
      <c r="Z188" s="11"/>
      <c r="AA188" s="11"/>
      <c r="AC188" s="11"/>
      <c r="AE188" s="11"/>
      <c r="AG188" s="11"/>
      <c r="AH188" s="11"/>
      <c r="AJ188" s="11"/>
      <c r="AL188" s="11"/>
      <c r="AN188" s="11"/>
      <c r="AO188" s="11"/>
      <c r="AQ188" s="11"/>
      <c r="AS188" s="11"/>
      <c r="AU188" s="11"/>
      <c r="AV188" s="11"/>
      <c r="AX188" s="11"/>
      <c r="AZ188" s="11"/>
      <c r="BB188" s="11"/>
      <c r="BC188" s="11"/>
      <c r="BE188" s="11"/>
      <c r="BG188" s="11"/>
      <c r="BI188" s="11"/>
      <c r="BJ188" s="11"/>
      <c r="BL188" s="11"/>
      <c r="BN188" s="11"/>
      <c r="BP188" s="11"/>
      <c r="BQ188" s="11"/>
      <c r="BS188" s="11"/>
      <c r="BU188" s="11"/>
      <c r="BW188" s="11"/>
    </row>
    <row r="189" spans="1:75" s="10" customFormat="1" x14ac:dyDescent="0.2">
      <c r="A189" s="11"/>
      <c r="L189" s="11"/>
      <c r="M189" s="11"/>
      <c r="O189" s="11"/>
      <c r="Q189" s="11"/>
      <c r="S189" s="11"/>
      <c r="T189" s="11"/>
      <c r="V189" s="11"/>
      <c r="X189" s="11"/>
      <c r="Z189" s="11"/>
      <c r="AA189" s="11"/>
      <c r="AC189" s="11"/>
      <c r="AE189" s="11"/>
      <c r="AG189" s="11"/>
      <c r="AH189" s="11"/>
      <c r="AJ189" s="11"/>
      <c r="AL189" s="11"/>
      <c r="AN189" s="11"/>
      <c r="AO189" s="11"/>
      <c r="AQ189" s="11"/>
      <c r="AS189" s="11"/>
      <c r="AU189" s="11"/>
      <c r="AV189" s="11"/>
      <c r="AX189" s="11"/>
      <c r="AZ189" s="11"/>
      <c r="BB189" s="11"/>
      <c r="BC189" s="11"/>
      <c r="BE189" s="11"/>
      <c r="BG189" s="11"/>
      <c r="BI189" s="11"/>
      <c r="BJ189" s="11"/>
      <c r="BL189" s="11"/>
      <c r="BN189" s="11"/>
      <c r="BP189" s="11"/>
      <c r="BQ189" s="11"/>
      <c r="BS189" s="11"/>
      <c r="BU189" s="11"/>
      <c r="BW189" s="11"/>
    </row>
    <row r="190" spans="1:75" s="10" customFormat="1" x14ac:dyDescent="0.2">
      <c r="A190" s="11"/>
      <c r="L190" s="11"/>
      <c r="M190" s="11"/>
      <c r="O190" s="11"/>
      <c r="Q190" s="11"/>
      <c r="S190" s="11"/>
      <c r="T190" s="11"/>
      <c r="V190" s="11"/>
      <c r="X190" s="11"/>
      <c r="Z190" s="11"/>
      <c r="AA190" s="11"/>
      <c r="AC190" s="11"/>
      <c r="AE190" s="11"/>
      <c r="AG190" s="11"/>
      <c r="AH190" s="11"/>
      <c r="AJ190" s="11"/>
      <c r="AL190" s="11"/>
      <c r="AN190" s="11"/>
      <c r="AO190" s="11"/>
      <c r="AQ190" s="11"/>
      <c r="AS190" s="11"/>
      <c r="AU190" s="11"/>
      <c r="AV190" s="11"/>
      <c r="AX190" s="11"/>
      <c r="AZ190" s="11"/>
      <c r="BB190" s="11"/>
      <c r="BC190" s="11"/>
      <c r="BE190" s="11"/>
      <c r="BG190" s="11"/>
      <c r="BI190" s="11"/>
      <c r="BJ190" s="11"/>
      <c r="BL190" s="11"/>
      <c r="BN190" s="11"/>
      <c r="BP190" s="11"/>
      <c r="BQ190" s="11"/>
      <c r="BS190" s="11"/>
      <c r="BU190" s="11"/>
      <c r="BW190" s="11"/>
    </row>
    <row r="191" spans="1:75" s="10" customFormat="1" x14ac:dyDescent="0.2">
      <c r="A191" s="11"/>
      <c r="L191" s="11"/>
      <c r="M191" s="11"/>
      <c r="O191" s="11"/>
      <c r="Q191" s="11"/>
      <c r="S191" s="11"/>
      <c r="T191" s="11"/>
      <c r="V191" s="11"/>
      <c r="X191" s="11"/>
      <c r="Z191" s="11"/>
      <c r="AA191" s="11"/>
      <c r="AC191" s="11"/>
      <c r="AE191" s="11"/>
      <c r="AG191" s="11"/>
      <c r="AH191" s="11"/>
      <c r="AJ191" s="11"/>
      <c r="AL191" s="11"/>
      <c r="AN191" s="11"/>
      <c r="AO191" s="11"/>
      <c r="AQ191" s="11"/>
      <c r="AS191" s="11"/>
      <c r="AU191" s="11"/>
      <c r="AV191" s="11"/>
      <c r="AX191" s="11"/>
      <c r="AZ191" s="11"/>
      <c r="BB191" s="11"/>
      <c r="BC191" s="11"/>
      <c r="BE191" s="11"/>
      <c r="BG191" s="11"/>
      <c r="BI191" s="11"/>
      <c r="BJ191" s="11"/>
      <c r="BL191" s="11"/>
      <c r="BN191" s="11"/>
      <c r="BP191" s="11"/>
      <c r="BQ191" s="11"/>
      <c r="BS191" s="11"/>
      <c r="BU191" s="11"/>
      <c r="BW191" s="11"/>
    </row>
    <row r="192" spans="1:75" s="10" customFormat="1" x14ac:dyDescent="0.2">
      <c r="A192" s="11"/>
      <c r="L192" s="11"/>
      <c r="M192" s="11"/>
      <c r="O192" s="11"/>
      <c r="Q192" s="11"/>
      <c r="S192" s="11"/>
      <c r="T192" s="11"/>
      <c r="V192" s="11"/>
      <c r="X192" s="11"/>
      <c r="Z192" s="11"/>
      <c r="AA192" s="11"/>
      <c r="AC192" s="11"/>
      <c r="AE192" s="11"/>
      <c r="AG192" s="11"/>
      <c r="AH192" s="11"/>
      <c r="AJ192" s="11"/>
      <c r="AL192" s="11"/>
      <c r="AN192" s="11"/>
      <c r="AO192" s="11"/>
      <c r="AQ192" s="11"/>
      <c r="AS192" s="11"/>
      <c r="AU192" s="11"/>
      <c r="AV192" s="11"/>
      <c r="AX192" s="11"/>
      <c r="AZ192" s="11"/>
      <c r="BB192" s="11"/>
      <c r="BC192" s="11"/>
      <c r="BE192" s="11"/>
      <c r="BG192" s="11"/>
      <c r="BI192" s="11"/>
      <c r="BJ192" s="11"/>
      <c r="BL192" s="11"/>
      <c r="BN192" s="11"/>
      <c r="BP192" s="11"/>
      <c r="BQ192" s="11"/>
      <c r="BS192" s="11"/>
      <c r="BU192" s="11"/>
      <c r="BW192" s="11"/>
    </row>
    <row r="193" spans="1:75" s="10" customFormat="1" x14ac:dyDescent="0.2">
      <c r="A193" s="11"/>
      <c r="L193" s="11"/>
      <c r="M193" s="11"/>
      <c r="O193" s="11"/>
      <c r="Q193" s="11"/>
      <c r="S193" s="11"/>
      <c r="T193" s="11"/>
      <c r="V193" s="11"/>
      <c r="X193" s="11"/>
      <c r="Z193" s="11"/>
      <c r="AA193" s="11"/>
      <c r="AC193" s="11"/>
      <c r="AE193" s="11"/>
      <c r="AG193" s="11"/>
      <c r="AH193" s="11"/>
      <c r="AJ193" s="11"/>
      <c r="AL193" s="11"/>
      <c r="AN193" s="11"/>
      <c r="AO193" s="11"/>
      <c r="AQ193" s="11"/>
      <c r="AS193" s="11"/>
      <c r="AU193" s="11"/>
      <c r="AV193" s="11"/>
      <c r="AX193" s="11"/>
      <c r="AZ193" s="11"/>
      <c r="BB193" s="11"/>
      <c r="BC193" s="11"/>
      <c r="BE193" s="11"/>
      <c r="BG193" s="11"/>
      <c r="BI193" s="11"/>
      <c r="BJ193" s="11"/>
      <c r="BL193" s="11"/>
      <c r="BN193" s="11"/>
      <c r="BP193" s="11"/>
      <c r="BQ193" s="11"/>
      <c r="BS193" s="11"/>
      <c r="BU193" s="11"/>
      <c r="BW193" s="11"/>
    </row>
    <row r="194" spans="1:75" s="10" customFormat="1" x14ac:dyDescent="0.2">
      <c r="A194" s="11"/>
      <c r="L194" s="11"/>
      <c r="M194" s="11"/>
      <c r="O194" s="11"/>
      <c r="Q194" s="11"/>
      <c r="S194" s="11"/>
      <c r="T194" s="11"/>
      <c r="V194" s="11"/>
      <c r="X194" s="11"/>
      <c r="Z194" s="11"/>
      <c r="AA194" s="11"/>
      <c r="AC194" s="11"/>
      <c r="AE194" s="11"/>
      <c r="AG194" s="11"/>
      <c r="AH194" s="11"/>
      <c r="AJ194" s="11"/>
      <c r="AL194" s="11"/>
      <c r="AN194" s="11"/>
      <c r="AO194" s="11"/>
      <c r="AQ194" s="11"/>
      <c r="AS194" s="11"/>
      <c r="AU194" s="11"/>
      <c r="AV194" s="11"/>
      <c r="AX194" s="11"/>
      <c r="AZ194" s="11"/>
      <c r="BB194" s="11"/>
      <c r="BC194" s="11"/>
      <c r="BE194" s="11"/>
      <c r="BG194" s="11"/>
      <c r="BI194" s="11"/>
      <c r="BJ194" s="11"/>
      <c r="BL194" s="11"/>
      <c r="BN194" s="11"/>
      <c r="BP194" s="11"/>
      <c r="BQ194" s="11"/>
      <c r="BS194" s="11"/>
      <c r="BU194" s="11"/>
      <c r="BW194" s="11"/>
    </row>
    <row r="195" spans="1:75" s="10" customFormat="1" x14ac:dyDescent="0.2">
      <c r="A195" s="11"/>
      <c r="L195" s="11"/>
      <c r="M195" s="11"/>
      <c r="O195" s="11"/>
      <c r="Q195" s="11"/>
      <c r="S195" s="11"/>
      <c r="T195" s="11"/>
      <c r="V195" s="11"/>
      <c r="X195" s="11"/>
      <c r="Z195" s="11"/>
      <c r="AA195" s="11"/>
      <c r="AC195" s="11"/>
      <c r="AE195" s="11"/>
      <c r="AG195" s="11"/>
      <c r="AH195" s="11"/>
      <c r="AJ195" s="11"/>
      <c r="AL195" s="11"/>
      <c r="AN195" s="11"/>
      <c r="AO195" s="11"/>
      <c r="AQ195" s="11"/>
      <c r="AS195" s="11"/>
      <c r="AU195" s="11"/>
      <c r="AV195" s="11"/>
      <c r="AX195" s="11"/>
      <c r="AZ195" s="11"/>
      <c r="BB195" s="11"/>
      <c r="BC195" s="11"/>
      <c r="BE195" s="11"/>
      <c r="BG195" s="11"/>
      <c r="BI195" s="11"/>
      <c r="BJ195" s="11"/>
      <c r="BL195" s="11"/>
      <c r="BN195" s="11"/>
      <c r="BP195" s="11"/>
      <c r="BQ195" s="11"/>
      <c r="BS195" s="11"/>
      <c r="BU195" s="11"/>
      <c r="BW195" s="11"/>
    </row>
    <row r="196" spans="1:75" s="10" customFormat="1" x14ac:dyDescent="0.2">
      <c r="A196" s="11"/>
      <c r="L196" s="11"/>
      <c r="M196" s="11"/>
      <c r="O196" s="11"/>
      <c r="Q196" s="11"/>
      <c r="S196" s="11"/>
      <c r="T196" s="11"/>
      <c r="V196" s="11"/>
      <c r="X196" s="11"/>
      <c r="Z196" s="11"/>
      <c r="AA196" s="11"/>
      <c r="AC196" s="11"/>
      <c r="AE196" s="11"/>
      <c r="AG196" s="11"/>
      <c r="AH196" s="11"/>
      <c r="AJ196" s="11"/>
      <c r="AL196" s="11"/>
      <c r="AN196" s="11"/>
      <c r="AO196" s="11"/>
      <c r="AQ196" s="11"/>
      <c r="AS196" s="11"/>
      <c r="AU196" s="11"/>
      <c r="AV196" s="11"/>
      <c r="AX196" s="11"/>
      <c r="AZ196" s="11"/>
      <c r="BB196" s="11"/>
      <c r="BC196" s="11"/>
      <c r="BE196" s="11"/>
      <c r="BG196" s="11"/>
      <c r="BI196" s="11"/>
      <c r="BJ196" s="11"/>
      <c r="BL196" s="11"/>
      <c r="BN196" s="11"/>
      <c r="BP196" s="11"/>
      <c r="BQ196" s="11"/>
      <c r="BS196" s="11"/>
      <c r="BU196" s="11"/>
      <c r="BW196" s="11"/>
    </row>
    <row r="197" spans="1:75" s="10" customFormat="1" x14ac:dyDescent="0.2">
      <c r="A197" s="11"/>
      <c r="L197" s="11"/>
      <c r="M197" s="11"/>
      <c r="O197" s="11"/>
      <c r="Q197" s="11"/>
      <c r="S197" s="11"/>
      <c r="T197" s="11"/>
      <c r="V197" s="11"/>
      <c r="X197" s="11"/>
      <c r="Z197" s="11"/>
      <c r="AA197" s="11"/>
      <c r="AC197" s="11"/>
      <c r="AE197" s="11"/>
      <c r="AG197" s="11"/>
      <c r="AH197" s="11"/>
      <c r="AJ197" s="11"/>
      <c r="AL197" s="11"/>
      <c r="AN197" s="11"/>
      <c r="AO197" s="11"/>
      <c r="AQ197" s="11"/>
      <c r="AS197" s="11"/>
      <c r="AU197" s="11"/>
      <c r="AV197" s="11"/>
      <c r="AX197" s="11"/>
      <c r="AZ197" s="11"/>
      <c r="BB197" s="11"/>
      <c r="BC197" s="11"/>
      <c r="BE197" s="11"/>
      <c r="BG197" s="11"/>
      <c r="BI197" s="11"/>
      <c r="BJ197" s="11"/>
      <c r="BL197" s="11"/>
      <c r="BN197" s="11"/>
      <c r="BP197" s="11"/>
      <c r="BQ197" s="11"/>
      <c r="BS197" s="11"/>
      <c r="BU197" s="11"/>
      <c r="BW197" s="11"/>
    </row>
    <row r="198" spans="1:75" s="10" customFormat="1" x14ac:dyDescent="0.2">
      <c r="A198" s="11"/>
      <c r="L198" s="11"/>
      <c r="M198" s="11"/>
      <c r="O198" s="11"/>
      <c r="Q198" s="11"/>
      <c r="S198" s="11"/>
      <c r="T198" s="11"/>
      <c r="V198" s="11"/>
      <c r="X198" s="11"/>
      <c r="Z198" s="11"/>
      <c r="AA198" s="11"/>
      <c r="AC198" s="11"/>
      <c r="AE198" s="11"/>
      <c r="AG198" s="11"/>
      <c r="AH198" s="11"/>
      <c r="AJ198" s="11"/>
      <c r="AL198" s="11"/>
      <c r="AN198" s="11"/>
      <c r="AO198" s="11"/>
      <c r="AQ198" s="11"/>
      <c r="AS198" s="11"/>
      <c r="AU198" s="11"/>
      <c r="AV198" s="11"/>
      <c r="AX198" s="11"/>
      <c r="AZ198" s="11"/>
      <c r="BB198" s="11"/>
      <c r="BC198" s="11"/>
      <c r="BE198" s="11"/>
      <c r="BG198" s="11"/>
      <c r="BI198" s="11"/>
      <c r="BJ198" s="11"/>
      <c r="BL198" s="11"/>
      <c r="BN198" s="11"/>
      <c r="BP198" s="11"/>
      <c r="BQ198" s="11"/>
      <c r="BS198" s="11"/>
      <c r="BU198" s="11"/>
      <c r="BW198" s="11"/>
    </row>
    <row r="199" spans="1:75" s="10" customFormat="1" x14ac:dyDescent="0.2">
      <c r="A199" s="11"/>
      <c r="L199" s="11"/>
      <c r="M199" s="11"/>
      <c r="O199" s="11"/>
      <c r="Q199" s="11"/>
      <c r="S199" s="11"/>
      <c r="T199" s="11"/>
      <c r="V199" s="11"/>
      <c r="X199" s="11"/>
      <c r="Z199" s="11"/>
      <c r="AA199" s="11"/>
      <c r="AC199" s="11"/>
      <c r="AE199" s="11"/>
      <c r="AG199" s="11"/>
      <c r="AH199" s="11"/>
      <c r="AJ199" s="11"/>
      <c r="AL199" s="11"/>
      <c r="AN199" s="11"/>
      <c r="AO199" s="11"/>
      <c r="AQ199" s="11"/>
      <c r="AS199" s="11"/>
      <c r="AU199" s="11"/>
      <c r="AV199" s="11"/>
      <c r="AX199" s="11"/>
      <c r="AZ199" s="11"/>
      <c r="BB199" s="11"/>
      <c r="BC199" s="11"/>
      <c r="BE199" s="11"/>
      <c r="BG199" s="11"/>
      <c r="BI199" s="11"/>
      <c r="BJ199" s="11"/>
      <c r="BL199" s="11"/>
      <c r="BN199" s="11"/>
      <c r="BP199" s="11"/>
      <c r="BQ199" s="11"/>
      <c r="BS199" s="11"/>
      <c r="BU199" s="11"/>
      <c r="BW199" s="11"/>
    </row>
    <row r="200" spans="1:75" s="10" customFormat="1" x14ac:dyDescent="0.2">
      <c r="A200" s="11"/>
      <c r="L200" s="11"/>
      <c r="M200" s="11"/>
      <c r="O200" s="11"/>
      <c r="Q200" s="11"/>
      <c r="S200" s="11"/>
      <c r="T200" s="11"/>
      <c r="V200" s="11"/>
      <c r="X200" s="11"/>
      <c r="Z200" s="11"/>
      <c r="AA200" s="11"/>
      <c r="AC200" s="11"/>
      <c r="AE200" s="11"/>
      <c r="AG200" s="11"/>
      <c r="AH200" s="11"/>
      <c r="AJ200" s="11"/>
      <c r="AL200" s="11"/>
      <c r="AN200" s="11"/>
      <c r="AO200" s="11"/>
      <c r="AQ200" s="11"/>
      <c r="AS200" s="11"/>
      <c r="AU200" s="11"/>
      <c r="AV200" s="11"/>
      <c r="AX200" s="11"/>
      <c r="AZ200" s="11"/>
      <c r="BB200" s="11"/>
      <c r="BC200" s="11"/>
      <c r="BE200" s="11"/>
      <c r="BG200" s="11"/>
      <c r="BI200" s="11"/>
      <c r="BJ200" s="11"/>
      <c r="BL200" s="11"/>
      <c r="BN200" s="11"/>
      <c r="BP200" s="11"/>
      <c r="BQ200" s="11"/>
      <c r="BS200" s="11"/>
      <c r="BU200" s="11"/>
      <c r="BW200" s="11"/>
    </row>
    <row r="201" spans="1:75" s="10" customFormat="1" x14ac:dyDescent="0.2">
      <c r="A201" s="11"/>
      <c r="L201" s="11"/>
      <c r="M201" s="11"/>
      <c r="O201" s="11"/>
      <c r="Q201" s="11"/>
      <c r="S201" s="11"/>
      <c r="T201" s="11"/>
      <c r="V201" s="11"/>
      <c r="X201" s="11"/>
      <c r="Z201" s="11"/>
      <c r="AA201" s="11"/>
      <c r="AC201" s="11"/>
      <c r="AE201" s="11"/>
      <c r="AG201" s="11"/>
      <c r="AH201" s="11"/>
      <c r="AJ201" s="11"/>
      <c r="AL201" s="11"/>
      <c r="AN201" s="11"/>
      <c r="AO201" s="11"/>
      <c r="AQ201" s="11"/>
      <c r="AS201" s="11"/>
      <c r="AU201" s="11"/>
      <c r="AV201" s="11"/>
      <c r="AX201" s="11"/>
      <c r="AZ201" s="11"/>
      <c r="BB201" s="11"/>
      <c r="BC201" s="11"/>
      <c r="BE201" s="11"/>
      <c r="BG201" s="11"/>
      <c r="BI201" s="11"/>
      <c r="BJ201" s="11"/>
      <c r="BL201" s="11"/>
      <c r="BN201" s="11"/>
      <c r="BP201" s="11"/>
      <c r="BQ201" s="11"/>
      <c r="BS201" s="11"/>
      <c r="BU201" s="11"/>
      <c r="BW201" s="11"/>
    </row>
    <row r="202" spans="1:75" s="10" customFormat="1" x14ac:dyDescent="0.2">
      <c r="A202" s="11"/>
      <c r="L202" s="11"/>
      <c r="M202" s="11"/>
      <c r="O202" s="11"/>
      <c r="Q202" s="11"/>
      <c r="S202" s="11"/>
      <c r="T202" s="11"/>
      <c r="V202" s="11"/>
      <c r="X202" s="11"/>
      <c r="Z202" s="11"/>
      <c r="AA202" s="11"/>
      <c r="AC202" s="11"/>
      <c r="AE202" s="11"/>
      <c r="AG202" s="11"/>
      <c r="AH202" s="11"/>
      <c r="AJ202" s="11"/>
      <c r="AL202" s="11"/>
      <c r="AN202" s="11"/>
      <c r="AO202" s="11"/>
      <c r="AQ202" s="11"/>
      <c r="AS202" s="11"/>
      <c r="AU202" s="11"/>
      <c r="AV202" s="11"/>
      <c r="AX202" s="11"/>
      <c r="AZ202" s="11"/>
      <c r="BB202" s="11"/>
      <c r="BC202" s="11"/>
      <c r="BE202" s="11"/>
      <c r="BG202" s="11"/>
      <c r="BI202" s="11"/>
      <c r="BJ202" s="11"/>
      <c r="BL202" s="11"/>
      <c r="BN202" s="11"/>
      <c r="BP202" s="11"/>
      <c r="BQ202" s="11"/>
      <c r="BS202" s="11"/>
      <c r="BU202" s="11"/>
      <c r="BW202" s="11"/>
    </row>
    <row r="203" spans="1:75" s="10" customFormat="1" x14ac:dyDescent="0.2">
      <c r="A203" s="11"/>
      <c r="L203" s="11"/>
      <c r="M203" s="11"/>
      <c r="O203" s="11"/>
      <c r="Q203" s="11"/>
      <c r="S203" s="11"/>
      <c r="T203" s="11"/>
      <c r="V203" s="11"/>
      <c r="X203" s="11"/>
      <c r="Z203" s="11"/>
      <c r="AA203" s="11"/>
      <c r="AC203" s="11"/>
      <c r="AE203" s="11"/>
      <c r="AG203" s="11"/>
      <c r="AH203" s="11"/>
      <c r="AJ203" s="11"/>
      <c r="AL203" s="11"/>
      <c r="AN203" s="11"/>
      <c r="AO203" s="11"/>
      <c r="AQ203" s="11"/>
      <c r="AS203" s="11"/>
      <c r="AU203" s="11"/>
      <c r="AV203" s="11"/>
      <c r="AX203" s="11"/>
      <c r="AZ203" s="11"/>
      <c r="BB203" s="11"/>
      <c r="BC203" s="11"/>
      <c r="BE203" s="11"/>
      <c r="BG203" s="11"/>
      <c r="BI203" s="11"/>
      <c r="BJ203" s="11"/>
      <c r="BL203" s="11"/>
      <c r="BN203" s="11"/>
      <c r="BP203" s="11"/>
      <c r="BQ203" s="11"/>
      <c r="BS203" s="11"/>
      <c r="BU203" s="11"/>
      <c r="BW203" s="11"/>
    </row>
    <row r="204" spans="1:75" s="10" customFormat="1" x14ac:dyDescent="0.2">
      <c r="A204" s="11"/>
      <c r="L204" s="11"/>
      <c r="M204" s="11"/>
      <c r="O204" s="11"/>
      <c r="Q204" s="11"/>
      <c r="S204" s="11"/>
      <c r="T204" s="11"/>
      <c r="V204" s="11"/>
      <c r="X204" s="11"/>
      <c r="Z204" s="11"/>
      <c r="AA204" s="11"/>
      <c r="AC204" s="11"/>
      <c r="AE204" s="11"/>
      <c r="AG204" s="11"/>
      <c r="AH204" s="11"/>
      <c r="AJ204" s="11"/>
      <c r="AL204" s="11"/>
      <c r="AN204" s="11"/>
      <c r="AO204" s="11"/>
      <c r="AQ204" s="11"/>
      <c r="AS204" s="11"/>
      <c r="AU204" s="11"/>
      <c r="AV204" s="11"/>
      <c r="AX204" s="11"/>
      <c r="AZ204" s="11"/>
      <c r="BB204" s="11"/>
      <c r="BC204" s="11"/>
      <c r="BE204" s="11"/>
      <c r="BG204" s="11"/>
      <c r="BI204" s="11"/>
      <c r="BJ204" s="11"/>
      <c r="BL204" s="11"/>
      <c r="BN204" s="11"/>
      <c r="BP204" s="11"/>
      <c r="BQ204" s="11"/>
      <c r="BS204" s="11"/>
      <c r="BU204" s="11"/>
      <c r="BW204" s="11"/>
    </row>
    <row r="205" spans="1:75" s="10" customFormat="1" x14ac:dyDescent="0.2">
      <c r="A205" s="11"/>
      <c r="L205" s="11"/>
      <c r="M205" s="11"/>
      <c r="O205" s="11"/>
      <c r="Q205" s="11"/>
      <c r="S205" s="11"/>
      <c r="T205" s="11"/>
      <c r="V205" s="11"/>
      <c r="X205" s="11"/>
      <c r="Z205" s="11"/>
      <c r="AA205" s="11"/>
      <c r="AC205" s="11"/>
      <c r="AE205" s="11"/>
      <c r="AG205" s="11"/>
      <c r="AH205" s="11"/>
      <c r="AJ205" s="11"/>
      <c r="AL205" s="11"/>
      <c r="AN205" s="11"/>
      <c r="AO205" s="11"/>
      <c r="AQ205" s="11"/>
      <c r="AS205" s="11"/>
      <c r="AU205" s="11"/>
      <c r="AV205" s="11"/>
      <c r="AX205" s="11"/>
      <c r="AZ205" s="11"/>
      <c r="BB205" s="11"/>
      <c r="BC205" s="11"/>
      <c r="BE205" s="11"/>
      <c r="BG205" s="11"/>
      <c r="BI205" s="11"/>
      <c r="BJ205" s="11"/>
      <c r="BL205" s="11"/>
      <c r="BN205" s="11"/>
      <c r="BP205" s="11"/>
      <c r="BQ205" s="11"/>
      <c r="BS205" s="11"/>
      <c r="BU205" s="11"/>
      <c r="BW205" s="11"/>
    </row>
    <row r="206" spans="1:75" s="10" customFormat="1" x14ac:dyDescent="0.2">
      <c r="A206" s="11"/>
      <c r="L206" s="11"/>
      <c r="M206" s="11"/>
      <c r="O206" s="11"/>
      <c r="Q206" s="11"/>
      <c r="S206" s="11"/>
      <c r="T206" s="11"/>
      <c r="V206" s="11"/>
      <c r="X206" s="11"/>
      <c r="Z206" s="11"/>
      <c r="AA206" s="11"/>
      <c r="AC206" s="11"/>
      <c r="AE206" s="11"/>
      <c r="AG206" s="11"/>
      <c r="AH206" s="11"/>
      <c r="AJ206" s="11"/>
      <c r="AL206" s="11"/>
      <c r="AN206" s="11"/>
      <c r="AO206" s="11"/>
      <c r="AQ206" s="11"/>
      <c r="AS206" s="11"/>
      <c r="AU206" s="11"/>
      <c r="AV206" s="11"/>
      <c r="AX206" s="11"/>
      <c r="AZ206" s="11"/>
      <c r="BB206" s="11"/>
      <c r="BC206" s="11"/>
      <c r="BE206" s="11"/>
      <c r="BG206" s="11"/>
      <c r="BI206" s="11"/>
      <c r="BJ206" s="11"/>
      <c r="BL206" s="11"/>
      <c r="BN206" s="11"/>
      <c r="BP206" s="11"/>
      <c r="BQ206" s="11"/>
      <c r="BS206" s="11"/>
      <c r="BU206" s="11"/>
      <c r="BW206" s="11"/>
    </row>
    <row r="207" spans="1:75" s="10" customFormat="1" x14ac:dyDescent="0.2">
      <c r="A207" s="11"/>
      <c r="L207" s="11"/>
      <c r="M207" s="11"/>
      <c r="O207" s="11"/>
      <c r="Q207" s="11"/>
      <c r="S207" s="11"/>
      <c r="T207" s="11"/>
      <c r="V207" s="11"/>
      <c r="X207" s="11"/>
      <c r="Z207" s="11"/>
      <c r="AA207" s="11"/>
      <c r="AC207" s="11"/>
      <c r="AE207" s="11"/>
      <c r="AG207" s="11"/>
      <c r="AH207" s="11"/>
      <c r="AJ207" s="11"/>
      <c r="AL207" s="11"/>
      <c r="AN207" s="11"/>
      <c r="AO207" s="11"/>
      <c r="AQ207" s="11"/>
      <c r="AS207" s="11"/>
      <c r="AU207" s="11"/>
      <c r="AV207" s="11"/>
      <c r="AX207" s="11"/>
      <c r="AZ207" s="11"/>
      <c r="BB207" s="11"/>
      <c r="BC207" s="11"/>
      <c r="BE207" s="11"/>
      <c r="BG207" s="11"/>
      <c r="BI207" s="11"/>
      <c r="BJ207" s="11"/>
      <c r="BL207" s="11"/>
      <c r="BN207" s="11"/>
      <c r="BP207" s="11"/>
      <c r="BQ207" s="11"/>
      <c r="BS207" s="11"/>
      <c r="BU207" s="11"/>
      <c r="BW207" s="11"/>
    </row>
    <row r="208" spans="1:75" s="10" customFormat="1" x14ac:dyDescent="0.2">
      <c r="A208" s="11"/>
      <c r="L208" s="11"/>
      <c r="M208" s="11"/>
      <c r="O208" s="11"/>
      <c r="Q208" s="11"/>
      <c r="S208" s="11"/>
      <c r="T208" s="11"/>
      <c r="V208" s="11"/>
      <c r="X208" s="11"/>
      <c r="Z208" s="11"/>
      <c r="AA208" s="11"/>
      <c r="AC208" s="11"/>
      <c r="AE208" s="11"/>
      <c r="AG208" s="11"/>
      <c r="AH208" s="11"/>
      <c r="AJ208" s="11"/>
      <c r="AL208" s="11"/>
      <c r="AN208" s="11"/>
      <c r="AO208" s="11"/>
      <c r="AQ208" s="11"/>
      <c r="AS208" s="11"/>
      <c r="AU208" s="11"/>
      <c r="AV208" s="11"/>
      <c r="AX208" s="11"/>
      <c r="AZ208" s="11"/>
      <c r="BB208" s="11"/>
      <c r="BC208" s="11"/>
      <c r="BE208" s="11"/>
      <c r="BG208" s="11"/>
      <c r="BI208" s="11"/>
      <c r="BJ208" s="11"/>
      <c r="BL208" s="11"/>
      <c r="BN208" s="11"/>
      <c r="BP208" s="11"/>
      <c r="BQ208" s="11"/>
      <c r="BS208" s="11"/>
      <c r="BU208" s="11"/>
      <c r="BW208" s="11"/>
    </row>
    <row r="209" spans="1:75" s="10" customFormat="1" x14ac:dyDescent="0.2">
      <c r="A209" s="11"/>
      <c r="L209" s="11"/>
      <c r="M209" s="11"/>
      <c r="O209" s="11"/>
      <c r="Q209" s="11"/>
      <c r="S209" s="11"/>
      <c r="T209" s="11"/>
      <c r="V209" s="11"/>
      <c r="X209" s="11"/>
      <c r="Z209" s="11"/>
      <c r="AA209" s="11"/>
      <c r="AC209" s="11"/>
      <c r="AE209" s="11"/>
      <c r="AG209" s="11"/>
      <c r="AH209" s="11"/>
      <c r="AJ209" s="11"/>
      <c r="AL209" s="11"/>
      <c r="AN209" s="11"/>
      <c r="AO209" s="11"/>
      <c r="AQ209" s="11"/>
      <c r="AS209" s="11"/>
      <c r="AU209" s="11"/>
      <c r="AV209" s="11"/>
      <c r="AX209" s="11"/>
      <c r="AZ209" s="11"/>
      <c r="BB209" s="11"/>
      <c r="BC209" s="11"/>
      <c r="BE209" s="11"/>
      <c r="BG209" s="11"/>
      <c r="BI209" s="11"/>
      <c r="BJ209" s="11"/>
      <c r="BL209" s="11"/>
      <c r="BN209" s="11"/>
      <c r="BP209" s="11"/>
      <c r="BQ209" s="11"/>
      <c r="BS209" s="11"/>
      <c r="BU209" s="11"/>
      <c r="BW209" s="11"/>
    </row>
    <row r="210" spans="1:75" s="10" customFormat="1" x14ac:dyDescent="0.2">
      <c r="A210" s="11"/>
      <c r="L210" s="11"/>
      <c r="M210" s="11"/>
      <c r="O210" s="11"/>
      <c r="Q210" s="11"/>
      <c r="S210" s="11"/>
      <c r="T210" s="11"/>
      <c r="V210" s="11"/>
      <c r="X210" s="11"/>
      <c r="Z210" s="11"/>
      <c r="AA210" s="11"/>
      <c r="AC210" s="11"/>
      <c r="AE210" s="11"/>
      <c r="AG210" s="11"/>
      <c r="AH210" s="11"/>
      <c r="AJ210" s="11"/>
      <c r="AL210" s="11"/>
      <c r="AN210" s="11"/>
      <c r="AO210" s="11"/>
      <c r="AQ210" s="11"/>
      <c r="AS210" s="11"/>
      <c r="AU210" s="11"/>
      <c r="AV210" s="11"/>
      <c r="AX210" s="11"/>
      <c r="AZ210" s="11"/>
      <c r="BB210" s="11"/>
      <c r="BC210" s="11"/>
      <c r="BE210" s="11"/>
      <c r="BG210" s="11"/>
      <c r="BI210" s="11"/>
      <c r="BJ210" s="11"/>
      <c r="BL210" s="11"/>
      <c r="BN210" s="11"/>
      <c r="BP210" s="11"/>
      <c r="BQ210" s="11"/>
      <c r="BS210" s="11"/>
      <c r="BU210" s="11"/>
      <c r="BW210" s="11"/>
    </row>
    <row r="211" spans="1:75" s="10" customFormat="1" x14ac:dyDescent="0.2">
      <c r="A211" s="11"/>
      <c r="L211" s="11"/>
      <c r="M211" s="11"/>
      <c r="O211" s="11"/>
      <c r="Q211" s="11"/>
      <c r="S211" s="11"/>
      <c r="T211" s="11"/>
      <c r="V211" s="11"/>
      <c r="X211" s="11"/>
      <c r="Z211" s="11"/>
      <c r="AA211" s="11"/>
      <c r="AC211" s="11"/>
      <c r="AE211" s="11"/>
      <c r="AG211" s="11"/>
      <c r="AH211" s="11"/>
      <c r="AJ211" s="11"/>
      <c r="AL211" s="11"/>
      <c r="AN211" s="11"/>
      <c r="AO211" s="11"/>
      <c r="AQ211" s="11"/>
      <c r="AS211" s="11"/>
      <c r="AU211" s="11"/>
      <c r="AV211" s="11"/>
      <c r="AX211" s="11"/>
      <c r="AZ211" s="11"/>
      <c r="BB211" s="11"/>
      <c r="BC211" s="11"/>
      <c r="BE211" s="11"/>
      <c r="BG211" s="11"/>
      <c r="BI211" s="11"/>
      <c r="BJ211" s="11"/>
      <c r="BL211" s="11"/>
      <c r="BN211" s="11"/>
      <c r="BP211" s="11"/>
      <c r="BQ211" s="11"/>
      <c r="BS211" s="11"/>
      <c r="BU211" s="11"/>
      <c r="BW211" s="11"/>
    </row>
    <row r="212" spans="1:75" s="10" customFormat="1" x14ac:dyDescent="0.2">
      <c r="A212" s="11"/>
      <c r="L212" s="11"/>
      <c r="M212" s="11"/>
      <c r="O212" s="11"/>
      <c r="Q212" s="11"/>
      <c r="S212" s="11"/>
      <c r="T212" s="11"/>
      <c r="V212" s="11"/>
      <c r="X212" s="11"/>
      <c r="Z212" s="11"/>
      <c r="AA212" s="11"/>
      <c r="AC212" s="11"/>
      <c r="AE212" s="11"/>
      <c r="AG212" s="11"/>
      <c r="AH212" s="11"/>
      <c r="AJ212" s="11"/>
      <c r="AL212" s="11"/>
      <c r="AN212" s="11"/>
      <c r="AO212" s="11"/>
      <c r="AQ212" s="11"/>
      <c r="AS212" s="11"/>
      <c r="AU212" s="11"/>
      <c r="AV212" s="11"/>
      <c r="AX212" s="11"/>
      <c r="AZ212" s="11"/>
      <c r="BB212" s="11"/>
      <c r="BC212" s="11"/>
      <c r="BE212" s="11"/>
      <c r="BG212" s="11"/>
      <c r="BI212" s="11"/>
      <c r="BJ212" s="11"/>
      <c r="BL212" s="11"/>
      <c r="BN212" s="11"/>
      <c r="BP212" s="11"/>
      <c r="BQ212" s="11"/>
      <c r="BS212" s="11"/>
      <c r="BU212" s="11"/>
      <c r="BW212" s="11"/>
    </row>
    <row r="213" spans="1:75" s="10" customFormat="1" x14ac:dyDescent="0.2">
      <c r="A213" s="11"/>
      <c r="L213" s="11"/>
      <c r="M213" s="11"/>
      <c r="O213" s="11"/>
      <c r="Q213" s="11"/>
      <c r="S213" s="11"/>
      <c r="T213" s="11"/>
      <c r="V213" s="11"/>
      <c r="X213" s="11"/>
      <c r="Z213" s="11"/>
      <c r="AA213" s="11"/>
      <c r="AC213" s="11"/>
      <c r="AE213" s="11"/>
      <c r="AG213" s="11"/>
      <c r="AH213" s="11"/>
      <c r="AJ213" s="11"/>
      <c r="AL213" s="11"/>
      <c r="AN213" s="11"/>
      <c r="AO213" s="11"/>
      <c r="AQ213" s="11"/>
      <c r="AS213" s="11"/>
      <c r="AU213" s="11"/>
      <c r="AV213" s="11"/>
      <c r="AX213" s="11"/>
      <c r="AZ213" s="11"/>
      <c r="BB213" s="11"/>
      <c r="BC213" s="11"/>
      <c r="BE213" s="11"/>
      <c r="BG213" s="11"/>
      <c r="BI213" s="11"/>
      <c r="BJ213" s="11"/>
      <c r="BL213" s="11"/>
      <c r="BN213" s="11"/>
      <c r="BP213" s="11"/>
      <c r="BQ213" s="11"/>
      <c r="BS213" s="11"/>
      <c r="BU213" s="11"/>
      <c r="BW213" s="11"/>
    </row>
    <row r="214" spans="1:75" s="10" customFormat="1" x14ac:dyDescent="0.2">
      <c r="A214" s="11"/>
      <c r="L214" s="11"/>
      <c r="M214" s="11"/>
      <c r="O214" s="11"/>
      <c r="Q214" s="11"/>
      <c r="S214" s="11"/>
      <c r="T214" s="11"/>
      <c r="V214" s="11"/>
      <c r="X214" s="11"/>
      <c r="Z214" s="11"/>
      <c r="AA214" s="11"/>
      <c r="AC214" s="11"/>
      <c r="AE214" s="11"/>
      <c r="AG214" s="11"/>
      <c r="AH214" s="11"/>
      <c r="AJ214" s="11"/>
      <c r="AL214" s="11"/>
      <c r="AN214" s="11"/>
      <c r="AO214" s="11"/>
      <c r="AQ214" s="11"/>
      <c r="AS214" s="11"/>
      <c r="AU214" s="11"/>
      <c r="AV214" s="11"/>
      <c r="AX214" s="11"/>
      <c r="AZ214" s="11"/>
      <c r="BB214" s="11"/>
      <c r="BC214" s="11"/>
      <c r="BE214" s="11"/>
      <c r="BG214" s="11"/>
      <c r="BI214" s="11"/>
      <c r="BJ214" s="11"/>
      <c r="BL214" s="11"/>
      <c r="BN214" s="11"/>
      <c r="BP214" s="11"/>
      <c r="BQ214" s="11"/>
      <c r="BS214" s="11"/>
      <c r="BU214" s="11"/>
      <c r="BW214" s="11"/>
    </row>
    <row r="215" spans="1:75" s="10" customFormat="1" x14ac:dyDescent="0.2">
      <c r="A215" s="11"/>
      <c r="L215" s="11"/>
      <c r="M215" s="11"/>
      <c r="O215" s="11"/>
      <c r="Q215" s="11"/>
      <c r="S215" s="11"/>
      <c r="T215" s="11"/>
      <c r="V215" s="11"/>
      <c r="X215" s="11"/>
      <c r="Z215" s="11"/>
      <c r="AA215" s="11"/>
      <c r="AC215" s="11"/>
      <c r="AE215" s="11"/>
      <c r="AG215" s="11"/>
      <c r="AH215" s="11"/>
      <c r="AJ215" s="11"/>
      <c r="AL215" s="11"/>
      <c r="AN215" s="11"/>
      <c r="AO215" s="11"/>
      <c r="AQ215" s="11"/>
      <c r="AS215" s="11"/>
      <c r="AU215" s="11"/>
      <c r="AV215" s="11"/>
      <c r="AX215" s="11"/>
      <c r="AZ215" s="11"/>
      <c r="BB215" s="11"/>
      <c r="BC215" s="11"/>
      <c r="BE215" s="11"/>
      <c r="BG215" s="11"/>
      <c r="BI215" s="11"/>
      <c r="BJ215" s="11"/>
      <c r="BL215" s="11"/>
      <c r="BN215" s="11"/>
      <c r="BP215" s="11"/>
      <c r="BQ215" s="11"/>
      <c r="BS215" s="11"/>
      <c r="BU215" s="11"/>
      <c r="BW215" s="11"/>
    </row>
    <row r="216" spans="1:75" s="10" customFormat="1" x14ac:dyDescent="0.2">
      <c r="A216" s="11"/>
      <c r="L216" s="11"/>
      <c r="M216" s="11"/>
      <c r="O216" s="11"/>
      <c r="Q216" s="11"/>
      <c r="S216" s="11"/>
      <c r="T216" s="11"/>
      <c r="V216" s="11"/>
      <c r="X216" s="11"/>
      <c r="Z216" s="11"/>
      <c r="AA216" s="11"/>
      <c r="AC216" s="11"/>
      <c r="AE216" s="11"/>
      <c r="AG216" s="11"/>
      <c r="AH216" s="11"/>
      <c r="AJ216" s="11"/>
      <c r="AL216" s="11"/>
      <c r="AN216" s="11"/>
      <c r="AO216" s="11"/>
      <c r="AQ216" s="11"/>
      <c r="AS216" s="11"/>
      <c r="AU216" s="11"/>
      <c r="AV216" s="11"/>
      <c r="AX216" s="11"/>
      <c r="AZ216" s="11"/>
      <c r="BB216" s="11"/>
      <c r="BC216" s="11"/>
      <c r="BE216" s="11"/>
      <c r="BG216" s="11"/>
      <c r="BI216" s="11"/>
      <c r="BJ216" s="11"/>
      <c r="BL216" s="11"/>
      <c r="BN216" s="11"/>
      <c r="BP216" s="11"/>
      <c r="BQ216" s="11"/>
      <c r="BS216" s="11"/>
      <c r="BU216" s="11"/>
      <c r="BW216" s="11"/>
    </row>
    <row r="217" spans="1:75" s="10" customFormat="1" x14ac:dyDescent="0.2">
      <c r="A217" s="11"/>
      <c r="L217" s="11"/>
      <c r="M217" s="11"/>
      <c r="O217" s="11"/>
      <c r="Q217" s="11"/>
      <c r="S217" s="11"/>
      <c r="T217" s="11"/>
      <c r="V217" s="11"/>
      <c r="X217" s="11"/>
      <c r="Z217" s="11"/>
      <c r="AA217" s="11"/>
      <c r="AC217" s="11"/>
      <c r="AE217" s="11"/>
      <c r="AG217" s="11"/>
      <c r="AH217" s="11"/>
      <c r="AJ217" s="11"/>
      <c r="AL217" s="11"/>
      <c r="AN217" s="11"/>
      <c r="AO217" s="11"/>
      <c r="AQ217" s="11"/>
      <c r="AS217" s="11"/>
      <c r="AU217" s="11"/>
      <c r="AV217" s="11"/>
      <c r="AX217" s="11"/>
      <c r="AZ217" s="11"/>
      <c r="BB217" s="11"/>
      <c r="BC217" s="11"/>
      <c r="BE217" s="11"/>
      <c r="BG217" s="11"/>
      <c r="BI217" s="11"/>
      <c r="BJ217" s="11"/>
      <c r="BL217" s="11"/>
      <c r="BN217" s="11"/>
      <c r="BP217" s="11"/>
      <c r="BQ217" s="11"/>
      <c r="BS217" s="11"/>
      <c r="BU217" s="11"/>
      <c r="BW217" s="11"/>
    </row>
    <row r="218" spans="1:75" s="10" customFormat="1" x14ac:dyDescent="0.2">
      <c r="A218" s="11"/>
      <c r="L218" s="11"/>
      <c r="M218" s="11"/>
      <c r="O218" s="11"/>
      <c r="Q218" s="11"/>
      <c r="S218" s="11"/>
      <c r="T218" s="11"/>
      <c r="V218" s="11"/>
      <c r="X218" s="11"/>
      <c r="Z218" s="11"/>
      <c r="AA218" s="11"/>
      <c r="AC218" s="11"/>
      <c r="AE218" s="11"/>
      <c r="AG218" s="11"/>
      <c r="AH218" s="11"/>
      <c r="AJ218" s="11"/>
      <c r="AL218" s="11"/>
      <c r="AN218" s="11"/>
      <c r="AO218" s="11"/>
      <c r="AQ218" s="11"/>
      <c r="AS218" s="11"/>
      <c r="AU218" s="11"/>
      <c r="AV218" s="11"/>
      <c r="AX218" s="11"/>
      <c r="AZ218" s="11"/>
      <c r="BB218" s="11"/>
      <c r="BC218" s="11"/>
      <c r="BE218" s="11"/>
      <c r="BG218" s="11"/>
      <c r="BI218" s="11"/>
      <c r="BJ218" s="11"/>
      <c r="BL218" s="11"/>
      <c r="BN218" s="11"/>
      <c r="BP218" s="11"/>
      <c r="BQ218" s="11"/>
      <c r="BS218" s="11"/>
      <c r="BU218" s="11"/>
      <c r="BW218" s="11"/>
    </row>
    <row r="219" spans="1:75" s="10" customFormat="1" x14ac:dyDescent="0.2">
      <c r="A219" s="11"/>
      <c r="L219" s="11"/>
      <c r="M219" s="11"/>
      <c r="O219" s="11"/>
      <c r="Q219" s="11"/>
      <c r="S219" s="11"/>
      <c r="T219" s="11"/>
      <c r="V219" s="11"/>
      <c r="X219" s="11"/>
      <c r="Z219" s="11"/>
      <c r="AA219" s="11"/>
      <c r="AC219" s="11"/>
      <c r="AE219" s="11"/>
      <c r="AG219" s="11"/>
      <c r="AH219" s="11"/>
      <c r="AJ219" s="11"/>
      <c r="AL219" s="11"/>
      <c r="AN219" s="11"/>
      <c r="AO219" s="11"/>
      <c r="AQ219" s="11"/>
      <c r="AS219" s="11"/>
      <c r="AU219" s="11"/>
      <c r="AV219" s="11"/>
      <c r="AX219" s="11"/>
      <c r="AZ219" s="11"/>
      <c r="BB219" s="11"/>
      <c r="BC219" s="11"/>
      <c r="BE219" s="11"/>
      <c r="BG219" s="11"/>
      <c r="BI219" s="11"/>
      <c r="BJ219" s="11"/>
      <c r="BL219" s="11"/>
      <c r="BN219" s="11"/>
      <c r="BP219" s="11"/>
      <c r="BQ219" s="11"/>
      <c r="BS219" s="11"/>
      <c r="BU219" s="11"/>
      <c r="BW219" s="11"/>
    </row>
    <row r="220" spans="1:75" s="10" customFormat="1" x14ac:dyDescent="0.2">
      <c r="A220" s="11"/>
      <c r="L220" s="11"/>
      <c r="M220" s="11"/>
      <c r="O220" s="11"/>
      <c r="Q220" s="11"/>
      <c r="S220" s="11"/>
      <c r="T220" s="11"/>
      <c r="V220" s="11"/>
      <c r="X220" s="11"/>
      <c r="Z220" s="11"/>
      <c r="AA220" s="11"/>
      <c r="AC220" s="11"/>
      <c r="AE220" s="11"/>
      <c r="AG220" s="11"/>
      <c r="AH220" s="11"/>
      <c r="AJ220" s="11"/>
      <c r="AL220" s="11"/>
      <c r="AN220" s="11"/>
      <c r="AO220" s="11"/>
      <c r="AQ220" s="11"/>
      <c r="AS220" s="11"/>
      <c r="AU220" s="11"/>
      <c r="AV220" s="11"/>
      <c r="AX220" s="11"/>
      <c r="AZ220" s="11"/>
      <c r="BB220" s="11"/>
      <c r="BC220" s="11"/>
      <c r="BE220" s="11"/>
      <c r="BG220" s="11"/>
      <c r="BI220" s="11"/>
      <c r="BJ220" s="11"/>
      <c r="BL220" s="11"/>
      <c r="BN220" s="11"/>
      <c r="BP220" s="11"/>
      <c r="BQ220" s="11"/>
      <c r="BS220" s="11"/>
      <c r="BU220" s="11"/>
      <c r="BW220" s="11"/>
    </row>
    <row r="221" spans="1:75" s="10" customFormat="1" x14ac:dyDescent="0.2">
      <c r="A221" s="11"/>
      <c r="L221" s="11"/>
      <c r="M221" s="11"/>
      <c r="O221" s="11"/>
      <c r="Q221" s="11"/>
      <c r="S221" s="11"/>
      <c r="T221" s="11"/>
      <c r="V221" s="11"/>
      <c r="X221" s="11"/>
      <c r="Z221" s="11"/>
      <c r="AA221" s="11"/>
      <c r="AC221" s="11"/>
      <c r="AE221" s="11"/>
      <c r="AG221" s="11"/>
      <c r="AH221" s="11"/>
      <c r="AJ221" s="11"/>
      <c r="AL221" s="11"/>
      <c r="AN221" s="11"/>
      <c r="AO221" s="11"/>
      <c r="AQ221" s="11"/>
      <c r="AS221" s="11"/>
      <c r="AU221" s="11"/>
      <c r="AV221" s="11"/>
      <c r="AX221" s="11"/>
      <c r="AZ221" s="11"/>
      <c r="BB221" s="11"/>
      <c r="BC221" s="11"/>
      <c r="BE221" s="11"/>
      <c r="BG221" s="11"/>
      <c r="BI221" s="11"/>
      <c r="BJ221" s="11"/>
      <c r="BL221" s="11"/>
      <c r="BN221" s="11"/>
      <c r="BP221" s="11"/>
      <c r="BQ221" s="11"/>
      <c r="BS221" s="11"/>
      <c r="BU221" s="11"/>
      <c r="BW221" s="11"/>
    </row>
    <row r="222" spans="1:75" s="10" customFormat="1" x14ac:dyDescent="0.2">
      <c r="A222" s="11"/>
      <c r="L222" s="11"/>
      <c r="M222" s="11"/>
      <c r="O222" s="11"/>
      <c r="Q222" s="11"/>
      <c r="S222" s="11"/>
      <c r="T222" s="11"/>
      <c r="V222" s="11"/>
      <c r="X222" s="11"/>
      <c r="Z222" s="11"/>
      <c r="AA222" s="11"/>
      <c r="AC222" s="11"/>
      <c r="AE222" s="11"/>
      <c r="AG222" s="11"/>
      <c r="AH222" s="11"/>
      <c r="AJ222" s="11"/>
      <c r="AL222" s="11"/>
      <c r="AN222" s="11"/>
      <c r="AO222" s="11"/>
      <c r="AQ222" s="11"/>
      <c r="AS222" s="11"/>
      <c r="AU222" s="11"/>
      <c r="AV222" s="11"/>
      <c r="AX222" s="11"/>
      <c r="AZ222" s="11"/>
      <c r="BB222" s="11"/>
      <c r="BC222" s="11"/>
      <c r="BE222" s="11"/>
      <c r="BG222" s="11"/>
      <c r="BI222" s="11"/>
      <c r="BJ222" s="11"/>
      <c r="BL222" s="11"/>
      <c r="BN222" s="11"/>
      <c r="BP222" s="11"/>
      <c r="BQ222" s="11"/>
      <c r="BS222" s="11"/>
      <c r="BU222" s="11"/>
      <c r="BW222" s="11"/>
    </row>
    <row r="223" spans="1:75" s="10" customFormat="1" x14ac:dyDescent="0.2">
      <c r="A223" s="11"/>
      <c r="L223" s="11"/>
      <c r="M223" s="11"/>
      <c r="O223" s="11"/>
      <c r="Q223" s="11"/>
      <c r="S223" s="11"/>
      <c r="T223" s="11"/>
      <c r="V223" s="11"/>
      <c r="X223" s="11"/>
      <c r="Z223" s="11"/>
      <c r="AA223" s="11"/>
      <c r="AC223" s="11"/>
      <c r="AE223" s="11"/>
      <c r="AG223" s="11"/>
      <c r="AH223" s="11"/>
      <c r="AJ223" s="11"/>
      <c r="AL223" s="11"/>
      <c r="AN223" s="11"/>
      <c r="AO223" s="11"/>
      <c r="AQ223" s="11"/>
      <c r="AS223" s="11"/>
      <c r="AU223" s="11"/>
      <c r="AV223" s="11"/>
      <c r="AX223" s="11"/>
      <c r="AZ223" s="11"/>
      <c r="BB223" s="11"/>
      <c r="BC223" s="11"/>
      <c r="BE223" s="11"/>
      <c r="BG223" s="11"/>
      <c r="BI223" s="11"/>
      <c r="BJ223" s="11"/>
      <c r="BL223" s="11"/>
      <c r="BN223" s="11"/>
      <c r="BP223" s="11"/>
      <c r="BQ223" s="11"/>
      <c r="BS223" s="11"/>
      <c r="BU223" s="11"/>
      <c r="BW223" s="11"/>
    </row>
    <row r="224" spans="1:75" s="10" customFormat="1" x14ac:dyDescent="0.2">
      <c r="A224" s="11"/>
      <c r="L224" s="11"/>
      <c r="M224" s="11"/>
      <c r="O224" s="11"/>
      <c r="Q224" s="11"/>
      <c r="S224" s="11"/>
      <c r="T224" s="11"/>
      <c r="V224" s="11"/>
      <c r="X224" s="11"/>
      <c r="Z224" s="11"/>
      <c r="AA224" s="11"/>
      <c r="AC224" s="11"/>
      <c r="AE224" s="11"/>
      <c r="AG224" s="11"/>
      <c r="AH224" s="11"/>
      <c r="AJ224" s="11"/>
      <c r="AL224" s="11"/>
      <c r="AN224" s="11"/>
      <c r="AO224" s="11"/>
      <c r="AQ224" s="11"/>
      <c r="AS224" s="11"/>
      <c r="AU224" s="11"/>
      <c r="AV224" s="11"/>
      <c r="AX224" s="11"/>
      <c r="AZ224" s="11"/>
      <c r="BB224" s="11"/>
      <c r="BC224" s="11"/>
      <c r="BE224" s="11"/>
      <c r="BG224" s="11"/>
      <c r="BI224" s="11"/>
      <c r="BJ224" s="11"/>
      <c r="BL224" s="11"/>
      <c r="BN224" s="11"/>
      <c r="BP224" s="11"/>
      <c r="BQ224" s="11"/>
      <c r="BS224" s="11"/>
      <c r="BU224" s="11"/>
      <c r="BW224" s="11"/>
    </row>
    <row r="225" spans="1:75" s="10" customFormat="1" x14ac:dyDescent="0.2">
      <c r="A225" s="11"/>
      <c r="L225" s="11"/>
      <c r="M225" s="11"/>
      <c r="O225" s="11"/>
      <c r="Q225" s="11"/>
      <c r="S225" s="11"/>
      <c r="T225" s="11"/>
      <c r="V225" s="11"/>
      <c r="X225" s="11"/>
      <c r="Z225" s="11"/>
      <c r="AA225" s="11"/>
      <c r="AC225" s="11"/>
      <c r="AE225" s="11"/>
      <c r="AG225" s="11"/>
      <c r="AH225" s="11"/>
      <c r="AJ225" s="11"/>
      <c r="AL225" s="11"/>
      <c r="AN225" s="11"/>
      <c r="AO225" s="11"/>
      <c r="AQ225" s="11"/>
      <c r="AS225" s="11"/>
      <c r="AU225" s="11"/>
      <c r="AV225" s="11"/>
      <c r="AX225" s="11"/>
      <c r="AZ225" s="11"/>
      <c r="BB225" s="11"/>
      <c r="BC225" s="11"/>
      <c r="BE225" s="11"/>
      <c r="BG225" s="11"/>
      <c r="BI225" s="11"/>
      <c r="BJ225" s="11"/>
      <c r="BL225" s="11"/>
      <c r="BN225" s="11"/>
      <c r="BP225" s="11"/>
      <c r="BQ225" s="11"/>
      <c r="BS225" s="11"/>
      <c r="BU225" s="11"/>
      <c r="BW225" s="11"/>
    </row>
    <row r="226" spans="1:75" s="10" customFormat="1" x14ac:dyDescent="0.2">
      <c r="A226" s="11"/>
      <c r="L226" s="11"/>
      <c r="M226" s="11"/>
      <c r="O226" s="11"/>
      <c r="Q226" s="11"/>
      <c r="S226" s="11"/>
      <c r="T226" s="11"/>
      <c r="V226" s="11"/>
      <c r="X226" s="11"/>
      <c r="Z226" s="11"/>
      <c r="AA226" s="11"/>
      <c r="AC226" s="11"/>
      <c r="AE226" s="11"/>
      <c r="AG226" s="11"/>
      <c r="AH226" s="11"/>
      <c r="AJ226" s="11"/>
      <c r="AL226" s="11"/>
      <c r="AN226" s="11"/>
      <c r="AO226" s="11"/>
      <c r="AQ226" s="11"/>
      <c r="AS226" s="11"/>
      <c r="AU226" s="11"/>
      <c r="AV226" s="11"/>
      <c r="AX226" s="11"/>
      <c r="AZ226" s="11"/>
      <c r="BB226" s="11"/>
      <c r="BC226" s="11"/>
      <c r="BE226" s="11"/>
      <c r="BG226" s="11"/>
      <c r="BI226" s="11"/>
      <c r="BJ226" s="11"/>
      <c r="BL226" s="11"/>
      <c r="BN226" s="11"/>
      <c r="BP226" s="11"/>
      <c r="BQ226" s="11"/>
      <c r="BS226" s="11"/>
      <c r="BU226" s="11"/>
      <c r="BW226" s="11"/>
    </row>
    <row r="227" spans="1:75" s="10" customFormat="1" x14ac:dyDescent="0.2">
      <c r="A227" s="11"/>
      <c r="L227" s="11"/>
      <c r="M227" s="11"/>
      <c r="O227" s="11"/>
      <c r="Q227" s="11"/>
      <c r="S227" s="11"/>
      <c r="T227" s="11"/>
      <c r="V227" s="11"/>
      <c r="X227" s="11"/>
      <c r="Z227" s="11"/>
      <c r="AA227" s="11"/>
      <c r="AC227" s="11"/>
      <c r="AE227" s="11"/>
      <c r="AG227" s="11"/>
      <c r="AH227" s="11"/>
      <c r="AJ227" s="11"/>
      <c r="AL227" s="11"/>
      <c r="AN227" s="11"/>
      <c r="AO227" s="11"/>
      <c r="AQ227" s="11"/>
      <c r="AS227" s="11"/>
      <c r="AU227" s="11"/>
      <c r="AV227" s="11"/>
      <c r="AX227" s="11"/>
      <c r="AZ227" s="11"/>
      <c r="BB227" s="11"/>
      <c r="BC227" s="11"/>
      <c r="BE227" s="11"/>
      <c r="BG227" s="11"/>
      <c r="BI227" s="11"/>
      <c r="BJ227" s="11"/>
      <c r="BL227" s="11"/>
      <c r="BN227" s="11"/>
      <c r="BP227" s="11"/>
      <c r="BQ227" s="11"/>
      <c r="BS227" s="11"/>
      <c r="BU227" s="11"/>
      <c r="BW227" s="11"/>
    </row>
    <row r="228" spans="1:75" s="10" customFormat="1" x14ac:dyDescent="0.2">
      <c r="A228" s="11"/>
      <c r="L228" s="11"/>
      <c r="M228" s="11"/>
      <c r="O228" s="11"/>
      <c r="Q228" s="11"/>
      <c r="S228" s="11"/>
      <c r="T228" s="11"/>
      <c r="V228" s="11"/>
      <c r="X228" s="11"/>
      <c r="Z228" s="11"/>
      <c r="AA228" s="11"/>
      <c r="AC228" s="11"/>
      <c r="AE228" s="11"/>
      <c r="AG228" s="11"/>
      <c r="AH228" s="11"/>
      <c r="AJ228" s="11"/>
      <c r="AL228" s="11"/>
      <c r="AN228" s="11"/>
      <c r="AO228" s="11"/>
      <c r="AQ228" s="11"/>
      <c r="AS228" s="11"/>
      <c r="AU228" s="11"/>
      <c r="AV228" s="11"/>
      <c r="AX228" s="11"/>
      <c r="AZ228" s="11"/>
      <c r="BB228" s="11"/>
      <c r="BC228" s="11"/>
      <c r="BE228" s="11"/>
      <c r="BG228" s="11"/>
      <c r="BI228" s="11"/>
      <c r="BJ228" s="11"/>
      <c r="BL228" s="11"/>
      <c r="BN228" s="11"/>
      <c r="BP228" s="11"/>
      <c r="BQ228" s="11"/>
      <c r="BS228" s="11"/>
      <c r="BU228" s="11"/>
      <c r="BW228" s="11"/>
    </row>
    <row r="229" spans="1:75" s="10" customFormat="1" x14ac:dyDescent="0.2">
      <c r="A229" s="11"/>
      <c r="L229" s="11"/>
      <c r="M229" s="11"/>
      <c r="O229" s="11"/>
      <c r="Q229" s="11"/>
      <c r="S229" s="11"/>
      <c r="T229" s="11"/>
      <c r="V229" s="11"/>
      <c r="X229" s="11"/>
      <c r="Z229" s="11"/>
      <c r="AA229" s="11"/>
      <c r="AC229" s="11"/>
      <c r="AE229" s="11"/>
      <c r="AG229" s="11"/>
      <c r="AH229" s="11"/>
      <c r="AJ229" s="11"/>
      <c r="AL229" s="11"/>
      <c r="AN229" s="11"/>
      <c r="AO229" s="11"/>
      <c r="AQ229" s="11"/>
      <c r="AS229" s="11"/>
      <c r="AU229" s="11"/>
      <c r="AV229" s="11"/>
      <c r="AX229" s="11"/>
      <c r="AZ229" s="11"/>
      <c r="BB229" s="11"/>
      <c r="BC229" s="11"/>
      <c r="BE229" s="11"/>
      <c r="BG229" s="11"/>
      <c r="BI229" s="11"/>
      <c r="BJ229" s="11"/>
      <c r="BL229" s="11"/>
      <c r="BN229" s="11"/>
      <c r="BP229" s="11"/>
      <c r="BQ229" s="11"/>
      <c r="BS229" s="11"/>
      <c r="BU229" s="11"/>
      <c r="BW229" s="11"/>
    </row>
    <row r="230" spans="1:75" s="10" customFormat="1" x14ac:dyDescent="0.2">
      <c r="A230" s="11"/>
      <c r="L230" s="11"/>
      <c r="M230" s="11"/>
      <c r="O230" s="11"/>
      <c r="Q230" s="11"/>
      <c r="S230" s="11"/>
      <c r="T230" s="11"/>
      <c r="V230" s="11"/>
      <c r="X230" s="11"/>
      <c r="Z230" s="11"/>
      <c r="AA230" s="11"/>
      <c r="AC230" s="11"/>
      <c r="AE230" s="11"/>
      <c r="AG230" s="11"/>
      <c r="AH230" s="11"/>
      <c r="AJ230" s="11"/>
      <c r="AL230" s="11"/>
      <c r="AN230" s="11"/>
      <c r="AO230" s="11"/>
      <c r="AQ230" s="11"/>
      <c r="AS230" s="11"/>
      <c r="AU230" s="11"/>
      <c r="AV230" s="11"/>
      <c r="AX230" s="11"/>
      <c r="AZ230" s="11"/>
      <c r="BB230" s="11"/>
      <c r="BC230" s="11"/>
      <c r="BE230" s="11"/>
      <c r="BG230" s="11"/>
      <c r="BI230" s="11"/>
      <c r="BJ230" s="11"/>
      <c r="BL230" s="11"/>
      <c r="BN230" s="11"/>
      <c r="BP230" s="11"/>
      <c r="BQ230" s="11"/>
      <c r="BS230" s="11"/>
      <c r="BU230" s="11"/>
      <c r="BW230" s="11"/>
    </row>
    <row r="231" spans="1:75" s="10" customFormat="1" x14ac:dyDescent="0.2">
      <c r="A231" s="11"/>
      <c r="L231" s="11"/>
      <c r="M231" s="11"/>
      <c r="O231" s="11"/>
      <c r="Q231" s="11"/>
      <c r="S231" s="11"/>
      <c r="T231" s="11"/>
      <c r="V231" s="11"/>
      <c r="X231" s="11"/>
      <c r="Z231" s="11"/>
      <c r="AA231" s="11"/>
      <c r="AC231" s="11"/>
      <c r="AE231" s="11"/>
      <c r="AG231" s="11"/>
      <c r="AH231" s="11"/>
      <c r="AJ231" s="11"/>
      <c r="AL231" s="11"/>
      <c r="AN231" s="11"/>
      <c r="AO231" s="11"/>
      <c r="AQ231" s="11"/>
      <c r="AS231" s="11"/>
      <c r="AU231" s="11"/>
      <c r="AV231" s="11"/>
      <c r="AX231" s="11"/>
      <c r="AZ231" s="11"/>
      <c r="BB231" s="11"/>
      <c r="BC231" s="11"/>
      <c r="BE231" s="11"/>
      <c r="BG231" s="11"/>
      <c r="BI231" s="11"/>
      <c r="BJ231" s="11"/>
      <c r="BL231" s="11"/>
      <c r="BN231" s="11"/>
      <c r="BP231" s="11"/>
      <c r="BQ231" s="11"/>
      <c r="BS231" s="11"/>
      <c r="BU231" s="11"/>
      <c r="BW231" s="11"/>
    </row>
    <row r="232" spans="1:75" s="10" customFormat="1" x14ac:dyDescent="0.2">
      <c r="A232" s="11"/>
      <c r="L232" s="11"/>
      <c r="M232" s="11"/>
      <c r="O232" s="11"/>
      <c r="Q232" s="11"/>
      <c r="S232" s="11"/>
      <c r="T232" s="11"/>
      <c r="V232" s="11"/>
      <c r="X232" s="11"/>
      <c r="Z232" s="11"/>
      <c r="AA232" s="11"/>
      <c r="AC232" s="11"/>
      <c r="AE232" s="11"/>
      <c r="AG232" s="11"/>
      <c r="AH232" s="11"/>
      <c r="AJ232" s="11"/>
      <c r="AL232" s="11"/>
      <c r="AN232" s="11"/>
      <c r="AO232" s="11"/>
      <c r="AQ232" s="11"/>
      <c r="AS232" s="11"/>
      <c r="AU232" s="11"/>
      <c r="AV232" s="11"/>
      <c r="AX232" s="11"/>
      <c r="AZ232" s="11"/>
      <c r="BB232" s="11"/>
      <c r="BC232" s="11"/>
      <c r="BE232" s="11"/>
      <c r="BG232" s="11"/>
      <c r="BI232" s="11"/>
      <c r="BJ232" s="11"/>
      <c r="BL232" s="11"/>
      <c r="BN232" s="11"/>
      <c r="BP232" s="11"/>
      <c r="BQ232" s="11"/>
      <c r="BS232" s="11"/>
      <c r="BU232" s="11"/>
      <c r="BW232" s="11"/>
    </row>
    <row r="233" spans="1:75" s="10" customFormat="1" x14ac:dyDescent="0.2">
      <c r="A233" s="11"/>
      <c r="L233" s="11"/>
      <c r="M233" s="11"/>
      <c r="O233" s="11"/>
      <c r="Q233" s="11"/>
      <c r="S233" s="11"/>
      <c r="T233" s="11"/>
      <c r="V233" s="11"/>
      <c r="X233" s="11"/>
      <c r="Z233" s="11"/>
      <c r="AA233" s="11"/>
      <c r="AC233" s="11"/>
      <c r="AE233" s="11"/>
      <c r="AG233" s="11"/>
      <c r="AH233" s="11"/>
      <c r="AJ233" s="11"/>
      <c r="AL233" s="11"/>
      <c r="AN233" s="11"/>
      <c r="AO233" s="11"/>
      <c r="AQ233" s="11"/>
      <c r="AS233" s="11"/>
      <c r="AU233" s="11"/>
      <c r="AV233" s="11"/>
      <c r="AX233" s="11"/>
      <c r="AZ233" s="11"/>
      <c r="BB233" s="11"/>
      <c r="BC233" s="11"/>
      <c r="BE233" s="11"/>
      <c r="BG233" s="11"/>
      <c r="BI233" s="11"/>
      <c r="BJ233" s="11"/>
      <c r="BL233" s="11"/>
      <c r="BN233" s="11"/>
      <c r="BP233" s="11"/>
      <c r="BQ233" s="11"/>
      <c r="BS233" s="11"/>
      <c r="BU233" s="11"/>
      <c r="BW233" s="11"/>
    </row>
    <row r="234" spans="1:75" s="10" customFormat="1" x14ac:dyDescent="0.2">
      <c r="A234" s="11"/>
      <c r="L234" s="11"/>
      <c r="M234" s="11"/>
      <c r="O234" s="11"/>
      <c r="Q234" s="11"/>
      <c r="S234" s="11"/>
      <c r="T234" s="11"/>
      <c r="V234" s="11"/>
      <c r="X234" s="11"/>
      <c r="Z234" s="11"/>
      <c r="AA234" s="11"/>
      <c r="AC234" s="11"/>
      <c r="AE234" s="11"/>
      <c r="AG234" s="11"/>
      <c r="AH234" s="11"/>
      <c r="AJ234" s="11"/>
      <c r="AL234" s="11"/>
      <c r="AN234" s="11"/>
      <c r="AO234" s="11"/>
      <c r="AQ234" s="11"/>
      <c r="AS234" s="11"/>
      <c r="AU234" s="11"/>
      <c r="AV234" s="11"/>
      <c r="AX234" s="11"/>
      <c r="AZ234" s="11"/>
      <c r="BB234" s="11"/>
      <c r="BC234" s="11"/>
      <c r="BE234" s="11"/>
      <c r="BG234" s="11"/>
      <c r="BI234" s="11"/>
      <c r="BJ234" s="11"/>
      <c r="BL234" s="11"/>
      <c r="BN234" s="11"/>
      <c r="BP234" s="11"/>
      <c r="BQ234" s="11"/>
      <c r="BS234" s="11"/>
      <c r="BU234" s="11"/>
      <c r="BW234" s="11"/>
    </row>
    <row r="235" spans="1:75" s="10" customFormat="1" x14ac:dyDescent="0.2">
      <c r="A235" s="11"/>
      <c r="L235" s="11"/>
      <c r="M235" s="11"/>
      <c r="O235" s="11"/>
      <c r="Q235" s="11"/>
      <c r="S235" s="11"/>
      <c r="T235" s="11"/>
      <c r="V235" s="11"/>
      <c r="X235" s="11"/>
      <c r="Z235" s="11"/>
      <c r="AA235" s="11"/>
      <c r="AC235" s="11"/>
      <c r="AE235" s="11"/>
      <c r="AG235" s="11"/>
      <c r="AH235" s="11"/>
      <c r="AJ235" s="11"/>
      <c r="AL235" s="11"/>
      <c r="AN235" s="11"/>
      <c r="AO235" s="11"/>
      <c r="AQ235" s="11"/>
      <c r="AS235" s="11"/>
      <c r="AU235" s="11"/>
      <c r="AV235" s="11"/>
      <c r="AX235" s="11"/>
      <c r="AZ235" s="11"/>
      <c r="BB235" s="11"/>
      <c r="BC235" s="11"/>
      <c r="BE235" s="11"/>
      <c r="BG235" s="11"/>
      <c r="BI235" s="11"/>
      <c r="BJ235" s="11"/>
      <c r="BL235" s="11"/>
      <c r="BN235" s="11"/>
      <c r="BP235" s="11"/>
      <c r="BQ235" s="11"/>
      <c r="BS235" s="11"/>
      <c r="BU235" s="11"/>
      <c r="BW235" s="11"/>
    </row>
    <row r="236" spans="1:75" s="10" customFormat="1" x14ac:dyDescent="0.2">
      <c r="A236" s="11"/>
      <c r="L236" s="11"/>
      <c r="M236" s="11"/>
      <c r="O236" s="11"/>
      <c r="Q236" s="11"/>
      <c r="S236" s="11"/>
      <c r="T236" s="11"/>
      <c r="V236" s="11"/>
      <c r="X236" s="11"/>
      <c r="Z236" s="11"/>
      <c r="AA236" s="11"/>
      <c r="AC236" s="11"/>
      <c r="AE236" s="11"/>
      <c r="AG236" s="11"/>
      <c r="AH236" s="11"/>
      <c r="AJ236" s="11"/>
      <c r="AL236" s="11"/>
      <c r="AN236" s="11"/>
      <c r="AO236" s="11"/>
      <c r="AQ236" s="11"/>
      <c r="AS236" s="11"/>
      <c r="AU236" s="11"/>
      <c r="AV236" s="11"/>
      <c r="AX236" s="11"/>
      <c r="AZ236" s="11"/>
      <c r="BB236" s="11"/>
      <c r="BC236" s="11"/>
      <c r="BE236" s="11"/>
      <c r="BG236" s="11"/>
      <c r="BI236" s="11"/>
      <c r="BJ236" s="11"/>
      <c r="BL236" s="11"/>
      <c r="BN236" s="11"/>
      <c r="BP236" s="11"/>
      <c r="BQ236" s="11"/>
      <c r="BS236" s="11"/>
      <c r="BU236" s="11"/>
      <c r="BW236" s="11"/>
    </row>
    <row r="237" spans="1:75" s="10" customFormat="1" x14ac:dyDescent="0.2">
      <c r="A237" s="11"/>
      <c r="L237" s="11"/>
      <c r="M237" s="11"/>
      <c r="O237" s="11"/>
      <c r="Q237" s="11"/>
      <c r="S237" s="11"/>
      <c r="T237" s="11"/>
      <c r="V237" s="11"/>
      <c r="X237" s="11"/>
      <c r="Z237" s="11"/>
      <c r="AA237" s="11"/>
      <c r="AC237" s="11"/>
      <c r="AE237" s="11"/>
      <c r="AG237" s="11"/>
      <c r="AH237" s="11"/>
      <c r="AJ237" s="11"/>
      <c r="AL237" s="11"/>
      <c r="AN237" s="11"/>
      <c r="AO237" s="11"/>
      <c r="AQ237" s="11"/>
      <c r="AS237" s="11"/>
      <c r="AU237" s="11"/>
      <c r="AV237" s="11"/>
      <c r="AX237" s="11"/>
      <c r="AZ237" s="11"/>
      <c r="BB237" s="11"/>
      <c r="BC237" s="11"/>
      <c r="BE237" s="11"/>
      <c r="BG237" s="11"/>
      <c r="BI237" s="11"/>
      <c r="BJ237" s="11"/>
      <c r="BL237" s="11"/>
      <c r="BN237" s="11"/>
      <c r="BP237" s="11"/>
      <c r="BQ237" s="11"/>
      <c r="BS237" s="11"/>
      <c r="BU237" s="11"/>
      <c r="BW237" s="11"/>
    </row>
    <row r="238" spans="1:75" s="10" customFormat="1" x14ac:dyDescent="0.2">
      <c r="A238" s="11"/>
      <c r="L238" s="11"/>
      <c r="M238" s="11"/>
      <c r="O238" s="11"/>
      <c r="Q238" s="11"/>
      <c r="S238" s="11"/>
      <c r="T238" s="11"/>
      <c r="V238" s="11"/>
      <c r="X238" s="11"/>
      <c r="Z238" s="11"/>
      <c r="AA238" s="11"/>
      <c r="AC238" s="11"/>
      <c r="AE238" s="11"/>
      <c r="AG238" s="11"/>
      <c r="AH238" s="11"/>
      <c r="AJ238" s="11"/>
      <c r="AL238" s="11"/>
      <c r="AN238" s="11"/>
      <c r="AO238" s="11"/>
      <c r="AQ238" s="11"/>
      <c r="AS238" s="11"/>
      <c r="AU238" s="11"/>
      <c r="AV238" s="11"/>
      <c r="AX238" s="11"/>
      <c r="AZ238" s="11"/>
      <c r="BB238" s="11"/>
      <c r="BC238" s="11"/>
      <c r="BE238" s="11"/>
      <c r="BG238" s="11"/>
      <c r="BI238" s="11"/>
      <c r="BJ238" s="11"/>
      <c r="BL238" s="11"/>
      <c r="BN238" s="11"/>
      <c r="BP238" s="11"/>
      <c r="BQ238" s="11"/>
      <c r="BS238" s="11"/>
      <c r="BU238" s="11"/>
      <c r="BW238" s="11"/>
    </row>
    <row r="239" spans="1:75" s="10" customFormat="1" x14ac:dyDescent="0.2">
      <c r="A239" s="14"/>
      <c r="L239" s="14"/>
      <c r="M239" s="14"/>
      <c r="O239" s="14"/>
      <c r="Q239" s="14"/>
      <c r="S239" s="14"/>
      <c r="T239" s="14"/>
      <c r="V239" s="14"/>
      <c r="X239" s="14"/>
      <c r="Z239" s="14"/>
      <c r="AA239" s="14"/>
      <c r="AC239" s="14"/>
      <c r="AE239" s="14"/>
      <c r="AG239" s="14"/>
      <c r="AH239" s="14"/>
      <c r="AJ239" s="14"/>
      <c r="AL239" s="14"/>
      <c r="AN239" s="14"/>
      <c r="AO239" s="14"/>
      <c r="AQ239" s="14"/>
      <c r="AS239" s="14"/>
      <c r="AU239" s="14"/>
      <c r="AV239" s="14"/>
      <c r="AX239" s="14"/>
      <c r="AZ239" s="14"/>
      <c r="BB239" s="14"/>
      <c r="BC239" s="14"/>
      <c r="BE239" s="14"/>
      <c r="BG239" s="14"/>
      <c r="BI239" s="14"/>
      <c r="BJ239" s="14"/>
      <c r="BL239" s="14"/>
      <c r="BN239" s="14"/>
      <c r="BP239" s="14"/>
      <c r="BQ239" s="14"/>
      <c r="BS239" s="14"/>
      <c r="BU239" s="14"/>
      <c r="BW239" s="14"/>
    </row>
    <row r="240" spans="1:75" s="10" customFormat="1" x14ac:dyDescent="0.2">
      <c r="A240" s="11"/>
      <c r="L240" s="11"/>
      <c r="M240" s="11"/>
      <c r="O240" s="11"/>
      <c r="Q240" s="11"/>
      <c r="S240" s="11"/>
      <c r="T240" s="11"/>
      <c r="V240" s="11"/>
      <c r="X240" s="11"/>
      <c r="Z240" s="11"/>
      <c r="AA240" s="11"/>
      <c r="AC240" s="11"/>
      <c r="AE240" s="11"/>
      <c r="AG240" s="11"/>
      <c r="AH240" s="11"/>
      <c r="AJ240" s="11"/>
      <c r="AL240" s="11"/>
      <c r="AN240" s="11"/>
      <c r="AO240" s="11"/>
      <c r="AQ240" s="11"/>
      <c r="AS240" s="11"/>
      <c r="AU240" s="11"/>
      <c r="AV240" s="11"/>
      <c r="AX240" s="11"/>
      <c r="AZ240" s="11"/>
      <c r="BB240" s="11"/>
      <c r="BC240" s="11"/>
      <c r="BE240" s="11"/>
      <c r="BG240" s="11"/>
      <c r="BI240" s="11"/>
      <c r="BJ240" s="11"/>
      <c r="BL240" s="11"/>
      <c r="BN240" s="11"/>
      <c r="BP240" s="11"/>
      <c r="BQ240" s="11"/>
      <c r="BS240" s="11"/>
      <c r="BU240" s="11"/>
      <c r="BW240" s="11"/>
    </row>
    <row r="241" spans="1:75" s="10" customFormat="1" x14ac:dyDescent="0.2">
      <c r="A241" s="11"/>
      <c r="L241" s="11"/>
      <c r="M241" s="11"/>
      <c r="O241" s="11"/>
      <c r="Q241" s="11"/>
      <c r="S241" s="11"/>
      <c r="T241" s="11"/>
      <c r="V241" s="11"/>
      <c r="X241" s="11"/>
      <c r="Z241" s="11"/>
      <c r="AA241" s="11"/>
      <c r="AC241" s="11"/>
      <c r="AE241" s="11"/>
      <c r="AG241" s="11"/>
      <c r="AH241" s="11"/>
      <c r="AJ241" s="11"/>
      <c r="AL241" s="11"/>
      <c r="AN241" s="11"/>
      <c r="AO241" s="11"/>
      <c r="AQ241" s="11"/>
      <c r="AS241" s="11"/>
      <c r="AU241" s="11"/>
      <c r="AV241" s="11"/>
      <c r="AX241" s="11"/>
      <c r="AZ241" s="11"/>
      <c r="BB241" s="11"/>
      <c r="BC241" s="11"/>
      <c r="BE241" s="11"/>
      <c r="BG241" s="11"/>
      <c r="BI241" s="11"/>
      <c r="BJ241" s="11"/>
      <c r="BL241" s="11"/>
      <c r="BN241" s="11"/>
      <c r="BP241" s="11"/>
      <c r="BQ241" s="11"/>
      <c r="BS241" s="11"/>
      <c r="BU241" s="11"/>
      <c r="BW241" s="11"/>
    </row>
    <row r="242" spans="1:75" s="10" customFormat="1" x14ac:dyDescent="0.2">
      <c r="A242" s="11"/>
      <c r="L242" s="11"/>
      <c r="M242" s="11"/>
      <c r="O242" s="11"/>
      <c r="Q242" s="11"/>
      <c r="S242" s="11"/>
      <c r="T242" s="11"/>
      <c r="V242" s="11"/>
      <c r="X242" s="11"/>
      <c r="Z242" s="11"/>
      <c r="AA242" s="11"/>
      <c r="AC242" s="11"/>
      <c r="AE242" s="11"/>
      <c r="AG242" s="11"/>
      <c r="AH242" s="11"/>
      <c r="AJ242" s="11"/>
      <c r="AL242" s="11"/>
      <c r="AN242" s="11"/>
      <c r="AO242" s="11"/>
      <c r="AQ242" s="11"/>
      <c r="AS242" s="11"/>
      <c r="AU242" s="11"/>
      <c r="AV242" s="11"/>
      <c r="AX242" s="11"/>
      <c r="AZ242" s="11"/>
      <c r="BB242" s="11"/>
      <c r="BC242" s="11"/>
      <c r="BE242" s="11"/>
      <c r="BG242" s="11"/>
      <c r="BI242" s="11"/>
      <c r="BJ242" s="11"/>
      <c r="BL242" s="11"/>
      <c r="BN242" s="11"/>
      <c r="BP242" s="11"/>
      <c r="BQ242" s="11"/>
      <c r="BS242" s="11"/>
      <c r="BU242" s="11"/>
      <c r="BW242" s="11"/>
    </row>
    <row r="243" spans="1:75" s="10" customFormat="1" x14ac:dyDescent="0.2">
      <c r="A243" s="11"/>
      <c r="L243" s="11"/>
      <c r="M243" s="11"/>
      <c r="O243" s="11"/>
      <c r="Q243" s="11"/>
      <c r="S243" s="11"/>
      <c r="T243" s="11"/>
      <c r="V243" s="11"/>
      <c r="X243" s="11"/>
      <c r="Z243" s="11"/>
      <c r="AA243" s="11"/>
      <c r="AC243" s="11"/>
      <c r="AE243" s="11"/>
      <c r="AG243" s="11"/>
      <c r="AH243" s="11"/>
      <c r="AJ243" s="11"/>
      <c r="AL243" s="11"/>
      <c r="AN243" s="11"/>
      <c r="AO243" s="11"/>
      <c r="AQ243" s="11"/>
      <c r="AS243" s="11"/>
      <c r="AU243" s="11"/>
      <c r="AV243" s="11"/>
      <c r="AX243" s="11"/>
      <c r="AZ243" s="11"/>
      <c r="BB243" s="11"/>
      <c r="BC243" s="11"/>
      <c r="BE243" s="11"/>
      <c r="BG243" s="11"/>
      <c r="BI243" s="11"/>
      <c r="BJ243" s="11"/>
      <c r="BL243" s="11"/>
      <c r="BN243" s="11"/>
      <c r="BP243" s="11"/>
      <c r="BQ243" s="11"/>
      <c r="BS243" s="11"/>
      <c r="BU243" s="11"/>
      <c r="BW243" s="11"/>
    </row>
    <row r="244" spans="1:75" s="10" customFormat="1" x14ac:dyDescent="0.2">
      <c r="A244" s="11"/>
      <c r="L244" s="11"/>
      <c r="M244" s="11"/>
      <c r="O244" s="11"/>
      <c r="Q244" s="11"/>
      <c r="S244" s="11"/>
      <c r="T244" s="11"/>
      <c r="V244" s="11"/>
      <c r="X244" s="11"/>
      <c r="Z244" s="11"/>
      <c r="AA244" s="11"/>
      <c r="AC244" s="11"/>
      <c r="AE244" s="11"/>
      <c r="AG244" s="11"/>
      <c r="AH244" s="11"/>
      <c r="AJ244" s="11"/>
      <c r="AL244" s="11"/>
      <c r="AN244" s="11"/>
      <c r="AO244" s="11"/>
      <c r="AQ244" s="11"/>
      <c r="AS244" s="11"/>
      <c r="AU244" s="11"/>
      <c r="AV244" s="11"/>
      <c r="AX244" s="11"/>
      <c r="AZ244" s="11"/>
      <c r="BB244" s="11"/>
      <c r="BC244" s="11"/>
      <c r="BE244" s="11"/>
      <c r="BG244" s="11"/>
      <c r="BI244" s="11"/>
      <c r="BJ244" s="11"/>
      <c r="BL244" s="11"/>
      <c r="BN244" s="11"/>
      <c r="BP244" s="11"/>
      <c r="BQ244" s="11"/>
      <c r="BS244" s="11"/>
      <c r="BU244" s="11"/>
      <c r="BW244" s="11"/>
    </row>
    <row r="245" spans="1:75" s="10" customFormat="1" x14ac:dyDescent="0.2">
      <c r="A245" s="11"/>
      <c r="L245" s="11"/>
      <c r="M245" s="11"/>
      <c r="O245" s="11"/>
      <c r="Q245" s="11"/>
      <c r="S245" s="11"/>
      <c r="T245" s="11"/>
      <c r="V245" s="11"/>
      <c r="X245" s="11"/>
      <c r="Z245" s="11"/>
      <c r="AA245" s="11"/>
      <c r="AC245" s="11"/>
      <c r="AE245" s="11"/>
      <c r="AG245" s="11"/>
      <c r="AH245" s="11"/>
      <c r="AJ245" s="11"/>
      <c r="AL245" s="11"/>
      <c r="AN245" s="11"/>
      <c r="AO245" s="11"/>
      <c r="AQ245" s="11"/>
      <c r="AS245" s="11"/>
      <c r="AU245" s="11"/>
      <c r="AV245" s="11"/>
      <c r="AX245" s="11"/>
      <c r="AZ245" s="11"/>
      <c r="BB245" s="11"/>
      <c r="BC245" s="11"/>
      <c r="BE245" s="11"/>
      <c r="BG245" s="11"/>
      <c r="BI245" s="11"/>
      <c r="BJ245" s="11"/>
      <c r="BL245" s="11"/>
      <c r="BN245" s="11"/>
      <c r="BP245" s="11"/>
      <c r="BQ245" s="11"/>
      <c r="BS245" s="11"/>
      <c r="BU245" s="11"/>
      <c r="BW245" s="11"/>
    </row>
    <row r="246" spans="1:75" s="10" customFormat="1" x14ac:dyDescent="0.2">
      <c r="A246" s="11"/>
      <c r="L246" s="11"/>
      <c r="M246" s="11"/>
      <c r="O246" s="11"/>
      <c r="Q246" s="11"/>
      <c r="S246" s="11"/>
      <c r="T246" s="11"/>
      <c r="V246" s="11"/>
      <c r="X246" s="11"/>
      <c r="Z246" s="11"/>
      <c r="AA246" s="11"/>
      <c r="AC246" s="11"/>
      <c r="AE246" s="11"/>
      <c r="AG246" s="11"/>
      <c r="AH246" s="11"/>
      <c r="AJ246" s="11"/>
      <c r="AL246" s="11"/>
      <c r="AN246" s="11"/>
      <c r="AO246" s="11"/>
      <c r="AQ246" s="11"/>
      <c r="AS246" s="11"/>
      <c r="AU246" s="11"/>
      <c r="AV246" s="11"/>
      <c r="AX246" s="11"/>
      <c r="AZ246" s="11"/>
      <c r="BB246" s="11"/>
      <c r="BC246" s="11"/>
      <c r="BE246" s="11"/>
      <c r="BG246" s="11"/>
      <c r="BI246" s="11"/>
      <c r="BJ246" s="11"/>
      <c r="BL246" s="11"/>
      <c r="BN246" s="11"/>
      <c r="BP246" s="11"/>
      <c r="BQ246" s="11"/>
      <c r="BS246" s="11"/>
      <c r="BU246" s="11"/>
      <c r="BW246" s="11"/>
    </row>
    <row r="247" spans="1:75" s="10" customFormat="1" x14ac:dyDescent="0.2">
      <c r="A247" s="11"/>
      <c r="L247" s="11"/>
      <c r="M247" s="11"/>
      <c r="O247" s="11"/>
      <c r="Q247" s="11"/>
      <c r="S247" s="11"/>
      <c r="T247" s="11"/>
      <c r="V247" s="11"/>
      <c r="X247" s="11"/>
      <c r="Z247" s="11"/>
      <c r="AA247" s="11"/>
      <c r="AC247" s="11"/>
      <c r="AE247" s="11"/>
      <c r="AG247" s="11"/>
      <c r="AH247" s="11"/>
      <c r="AJ247" s="11"/>
      <c r="AL247" s="11"/>
      <c r="AN247" s="11"/>
      <c r="AO247" s="11"/>
      <c r="AQ247" s="11"/>
      <c r="AS247" s="11"/>
      <c r="AU247" s="11"/>
      <c r="AV247" s="11"/>
      <c r="AX247" s="11"/>
      <c r="AZ247" s="11"/>
      <c r="BB247" s="11"/>
      <c r="BC247" s="11"/>
      <c r="BE247" s="11"/>
      <c r="BG247" s="11"/>
      <c r="BI247" s="11"/>
      <c r="BJ247" s="11"/>
      <c r="BL247" s="11"/>
      <c r="BN247" s="11"/>
      <c r="BP247" s="11"/>
      <c r="BQ247" s="11"/>
      <c r="BS247" s="11"/>
      <c r="BU247" s="11"/>
      <c r="BW247" s="11"/>
    </row>
    <row r="248" spans="1:75" s="10" customFormat="1" x14ac:dyDescent="0.2">
      <c r="A248" s="11"/>
      <c r="L248" s="11"/>
      <c r="M248" s="11"/>
      <c r="O248" s="11"/>
      <c r="Q248" s="11"/>
      <c r="S248" s="11"/>
      <c r="T248" s="11"/>
      <c r="V248" s="11"/>
      <c r="X248" s="11"/>
      <c r="Z248" s="11"/>
      <c r="AA248" s="11"/>
      <c r="AC248" s="11"/>
      <c r="AE248" s="11"/>
      <c r="AG248" s="11"/>
      <c r="AH248" s="11"/>
      <c r="AJ248" s="11"/>
      <c r="AL248" s="11"/>
      <c r="AN248" s="11"/>
      <c r="AO248" s="11"/>
      <c r="AQ248" s="11"/>
      <c r="AS248" s="11"/>
      <c r="AU248" s="11"/>
      <c r="AV248" s="11"/>
      <c r="AX248" s="11"/>
      <c r="AZ248" s="11"/>
      <c r="BB248" s="11"/>
      <c r="BC248" s="11"/>
      <c r="BE248" s="11"/>
      <c r="BG248" s="11"/>
      <c r="BI248" s="11"/>
      <c r="BJ248" s="11"/>
      <c r="BL248" s="11"/>
      <c r="BN248" s="11"/>
      <c r="BP248" s="11"/>
      <c r="BQ248" s="11"/>
      <c r="BS248" s="11"/>
      <c r="BU248" s="11"/>
      <c r="BW248" s="11"/>
    </row>
    <row r="249" spans="1:75" s="10" customFormat="1" x14ac:dyDescent="0.2">
      <c r="A249" s="11"/>
      <c r="L249" s="11"/>
      <c r="M249" s="11"/>
      <c r="O249" s="11"/>
      <c r="Q249" s="11"/>
      <c r="S249" s="11"/>
      <c r="T249" s="11"/>
      <c r="V249" s="11"/>
      <c r="X249" s="11"/>
      <c r="Z249" s="11"/>
      <c r="AA249" s="11"/>
      <c r="AC249" s="11"/>
      <c r="AE249" s="11"/>
      <c r="AG249" s="11"/>
      <c r="AH249" s="11"/>
      <c r="AJ249" s="11"/>
      <c r="AL249" s="11"/>
      <c r="AN249" s="11"/>
      <c r="AO249" s="11"/>
      <c r="AQ249" s="11"/>
      <c r="AS249" s="11"/>
      <c r="AU249" s="11"/>
      <c r="AV249" s="11"/>
      <c r="AX249" s="11"/>
      <c r="AZ249" s="11"/>
      <c r="BB249" s="11"/>
      <c r="BC249" s="11"/>
      <c r="BE249" s="11"/>
      <c r="BG249" s="11"/>
      <c r="BI249" s="11"/>
      <c r="BJ249" s="11"/>
      <c r="BL249" s="11"/>
      <c r="BN249" s="11"/>
      <c r="BP249" s="11"/>
      <c r="BQ249" s="11"/>
      <c r="BS249" s="11"/>
      <c r="BU249" s="11"/>
      <c r="BW249" s="11"/>
    </row>
    <row r="250" spans="1:75" s="10" customFormat="1" x14ac:dyDescent="0.2">
      <c r="A250" s="11"/>
      <c r="L250" s="11"/>
      <c r="M250" s="11"/>
      <c r="O250" s="11"/>
      <c r="Q250" s="11"/>
      <c r="S250" s="11"/>
      <c r="T250" s="11"/>
      <c r="V250" s="11"/>
      <c r="X250" s="11"/>
      <c r="Z250" s="11"/>
      <c r="AA250" s="11"/>
      <c r="AC250" s="11"/>
      <c r="AE250" s="11"/>
      <c r="AG250" s="11"/>
      <c r="AH250" s="11"/>
      <c r="AJ250" s="11"/>
      <c r="AL250" s="11"/>
      <c r="AN250" s="11"/>
      <c r="AO250" s="11"/>
      <c r="AQ250" s="11"/>
      <c r="AS250" s="11"/>
      <c r="AU250" s="11"/>
      <c r="AV250" s="11"/>
      <c r="AX250" s="11"/>
      <c r="AZ250" s="11"/>
      <c r="BB250" s="11"/>
      <c r="BC250" s="11"/>
      <c r="BE250" s="11"/>
      <c r="BG250" s="11"/>
      <c r="BI250" s="11"/>
      <c r="BJ250" s="11"/>
      <c r="BL250" s="11"/>
      <c r="BN250" s="11"/>
      <c r="BP250" s="11"/>
      <c r="BQ250" s="11"/>
      <c r="BS250" s="11"/>
      <c r="BU250" s="11"/>
      <c r="BW250" s="11"/>
    </row>
    <row r="251" spans="1:75" s="10" customFormat="1" x14ac:dyDescent="0.2">
      <c r="A251" s="11"/>
      <c r="L251" s="11"/>
      <c r="M251" s="11"/>
      <c r="O251" s="11"/>
      <c r="Q251" s="11"/>
      <c r="S251" s="11"/>
      <c r="T251" s="11"/>
      <c r="V251" s="11"/>
      <c r="X251" s="11"/>
      <c r="Z251" s="11"/>
      <c r="AA251" s="11"/>
      <c r="AC251" s="11"/>
      <c r="AE251" s="11"/>
      <c r="AG251" s="11"/>
      <c r="AH251" s="11"/>
      <c r="AJ251" s="11"/>
      <c r="AL251" s="11"/>
      <c r="AN251" s="11"/>
      <c r="AO251" s="11"/>
      <c r="AQ251" s="11"/>
      <c r="AS251" s="11"/>
      <c r="AU251" s="11"/>
      <c r="AV251" s="11"/>
      <c r="AX251" s="11"/>
      <c r="AZ251" s="11"/>
      <c r="BB251" s="11"/>
      <c r="BC251" s="11"/>
      <c r="BE251" s="11"/>
      <c r="BG251" s="11"/>
      <c r="BI251" s="11"/>
      <c r="BJ251" s="11"/>
      <c r="BL251" s="11"/>
      <c r="BN251" s="11"/>
      <c r="BP251" s="11"/>
      <c r="BQ251" s="11"/>
      <c r="BS251" s="11"/>
      <c r="BU251" s="11"/>
      <c r="BW251" s="11"/>
    </row>
    <row r="252" spans="1:75" s="10" customFormat="1" x14ac:dyDescent="0.2">
      <c r="A252" s="11"/>
      <c r="L252" s="11"/>
      <c r="M252" s="11"/>
      <c r="O252" s="11"/>
      <c r="Q252" s="11"/>
      <c r="S252" s="11"/>
      <c r="T252" s="11"/>
      <c r="V252" s="11"/>
      <c r="X252" s="11"/>
      <c r="Z252" s="11"/>
      <c r="AA252" s="11"/>
      <c r="AC252" s="11"/>
      <c r="AE252" s="11"/>
      <c r="AG252" s="11"/>
      <c r="AH252" s="11"/>
      <c r="AJ252" s="11"/>
      <c r="AL252" s="11"/>
      <c r="AN252" s="11"/>
      <c r="AO252" s="11"/>
      <c r="AQ252" s="11"/>
      <c r="AS252" s="11"/>
      <c r="AU252" s="11"/>
      <c r="AV252" s="11"/>
      <c r="AX252" s="11"/>
      <c r="AZ252" s="11"/>
      <c r="BB252" s="11"/>
      <c r="BC252" s="11"/>
      <c r="BE252" s="11"/>
      <c r="BG252" s="11"/>
      <c r="BI252" s="11"/>
      <c r="BJ252" s="11"/>
      <c r="BL252" s="11"/>
      <c r="BN252" s="11"/>
      <c r="BP252" s="11"/>
      <c r="BQ252" s="11"/>
      <c r="BS252" s="11"/>
      <c r="BU252" s="11"/>
      <c r="BW252" s="11"/>
    </row>
    <row r="253" spans="1:75" s="10" customFormat="1" x14ac:dyDescent="0.2">
      <c r="A253" s="11"/>
      <c r="L253" s="11"/>
      <c r="M253" s="11"/>
      <c r="O253" s="11"/>
      <c r="Q253" s="11"/>
      <c r="S253" s="11"/>
      <c r="T253" s="11"/>
      <c r="V253" s="11"/>
      <c r="X253" s="11"/>
      <c r="Z253" s="11"/>
      <c r="AA253" s="11"/>
      <c r="AC253" s="11"/>
      <c r="AE253" s="11"/>
      <c r="AG253" s="11"/>
      <c r="AH253" s="11"/>
      <c r="AJ253" s="11"/>
      <c r="AL253" s="11"/>
      <c r="AN253" s="11"/>
      <c r="AO253" s="11"/>
      <c r="AQ253" s="11"/>
      <c r="AS253" s="11"/>
      <c r="AU253" s="11"/>
      <c r="AV253" s="11"/>
      <c r="AX253" s="11"/>
      <c r="AZ253" s="11"/>
      <c r="BB253" s="11"/>
      <c r="BC253" s="11"/>
      <c r="BE253" s="11"/>
      <c r="BG253" s="11"/>
      <c r="BI253" s="11"/>
      <c r="BJ253" s="11"/>
      <c r="BL253" s="11"/>
      <c r="BN253" s="11"/>
      <c r="BP253" s="11"/>
      <c r="BQ253" s="11"/>
      <c r="BS253" s="11"/>
      <c r="BU253" s="11"/>
      <c r="BW253" s="11"/>
    </row>
    <row r="254" spans="1:75" s="10" customFormat="1" x14ac:dyDescent="0.2">
      <c r="A254" s="11"/>
      <c r="L254" s="11"/>
      <c r="M254" s="11"/>
      <c r="O254" s="11"/>
      <c r="Q254" s="11"/>
      <c r="S254" s="11"/>
      <c r="T254" s="11"/>
      <c r="V254" s="11"/>
      <c r="X254" s="11"/>
      <c r="Z254" s="11"/>
      <c r="AA254" s="11"/>
      <c r="AC254" s="11"/>
      <c r="AE254" s="11"/>
      <c r="AG254" s="11"/>
      <c r="AH254" s="11"/>
      <c r="AJ254" s="11"/>
      <c r="AL254" s="11"/>
      <c r="AN254" s="11"/>
      <c r="AO254" s="11"/>
      <c r="AQ254" s="11"/>
      <c r="AS254" s="11"/>
      <c r="AU254" s="11"/>
      <c r="AV254" s="11"/>
      <c r="AX254" s="11"/>
      <c r="AZ254" s="11"/>
      <c r="BB254" s="11"/>
      <c r="BC254" s="11"/>
      <c r="BE254" s="11"/>
      <c r="BG254" s="11"/>
      <c r="BI254" s="11"/>
      <c r="BJ254" s="11"/>
      <c r="BL254" s="11"/>
      <c r="BN254" s="11"/>
      <c r="BP254" s="11"/>
      <c r="BQ254" s="11"/>
      <c r="BS254" s="11"/>
      <c r="BU254" s="11"/>
      <c r="BW254" s="11"/>
    </row>
    <row r="255" spans="1:75" s="10" customFormat="1" x14ac:dyDescent="0.2">
      <c r="A255" s="11"/>
      <c r="L255" s="11"/>
      <c r="M255" s="11"/>
      <c r="O255" s="11"/>
      <c r="Q255" s="11"/>
      <c r="S255" s="11"/>
      <c r="T255" s="11"/>
      <c r="V255" s="11"/>
      <c r="X255" s="11"/>
      <c r="Z255" s="11"/>
      <c r="AA255" s="11"/>
      <c r="AC255" s="11"/>
      <c r="AE255" s="11"/>
      <c r="AG255" s="11"/>
      <c r="AH255" s="11"/>
      <c r="AJ255" s="11"/>
      <c r="AL255" s="11"/>
      <c r="AN255" s="11"/>
      <c r="AO255" s="11"/>
      <c r="AQ255" s="11"/>
      <c r="AS255" s="11"/>
      <c r="AU255" s="11"/>
      <c r="AV255" s="11"/>
      <c r="AX255" s="11"/>
      <c r="AZ255" s="11"/>
      <c r="BB255" s="11"/>
      <c r="BC255" s="11"/>
      <c r="BE255" s="11"/>
      <c r="BG255" s="11"/>
      <c r="BI255" s="11"/>
      <c r="BJ255" s="11"/>
      <c r="BL255" s="11"/>
      <c r="BN255" s="11"/>
      <c r="BP255" s="11"/>
      <c r="BQ255" s="11"/>
      <c r="BS255" s="11"/>
      <c r="BU255" s="11"/>
      <c r="BW255" s="11"/>
    </row>
    <row r="256" spans="1:75" s="10" customFormat="1" x14ac:dyDescent="0.2">
      <c r="A256" s="11"/>
      <c r="L256" s="11"/>
      <c r="M256" s="11"/>
      <c r="O256" s="11"/>
      <c r="Q256" s="11"/>
      <c r="S256" s="11"/>
      <c r="T256" s="11"/>
      <c r="V256" s="11"/>
      <c r="X256" s="11"/>
      <c r="Z256" s="11"/>
      <c r="AA256" s="11"/>
      <c r="AC256" s="11"/>
      <c r="AE256" s="11"/>
      <c r="AG256" s="11"/>
      <c r="AH256" s="11"/>
      <c r="AJ256" s="11"/>
      <c r="AL256" s="11"/>
      <c r="AN256" s="11"/>
      <c r="AO256" s="11"/>
      <c r="AQ256" s="11"/>
      <c r="AS256" s="11"/>
      <c r="AU256" s="11"/>
      <c r="AV256" s="11"/>
      <c r="AX256" s="11"/>
      <c r="AZ256" s="11"/>
      <c r="BB256" s="11"/>
      <c r="BC256" s="11"/>
      <c r="BE256" s="11"/>
      <c r="BG256" s="11"/>
      <c r="BI256" s="11"/>
      <c r="BJ256" s="11"/>
      <c r="BL256" s="11"/>
      <c r="BN256" s="11"/>
      <c r="BP256" s="11"/>
      <c r="BQ256" s="11"/>
      <c r="BS256" s="11"/>
      <c r="BU256" s="11"/>
      <c r="BW256" s="11"/>
    </row>
    <row r="257" spans="1:75" s="10" customFormat="1" x14ac:dyDescent="0.2">
      <c r="A257" s="11"/>
      <c r="L257" s="11"/>
      <c r="M257" s="11"/>
      <c r="O257" s="11"/>
      <c r="Q257" s="11"/>
      <c r="S257" s="11"/>
      <c r="T257" s="11"/>
      <c r="V257" s="11"/>
      <c r="X257" s="11"/>
      <c r="Z257" s="11"/>
      <c r="AA257" s="11"/>
      <c r="AC257" s="11"/>
      <c r="AE257" s="11"/>
      <c r="AG257" s="11"/>
      <c r="AH257" s="11"/>
      <c r="AJ257" s="11"/>
      <c r="AL257" s="11"/>
      <c r="AN257" s="11"/>
      <c r="AO257" s="11"/>
      <c r="AQ257" s="11"/>
      <c r="AS257" s="11"/>
      <c r="AU257" s="11"/>
      <c r="AV257" s="11"/>
      <c r="AX257" s="11"/>
      <c r="AZ257" s="11"/>
      <c r="BB257" s="11"/>
      <c r="BC257" s="11"/>
      <c r="BE257" s="11"/>
      <c r="BG257" s="11"/>
      <c r="BI257" s="11"/>
      <c r="BJ257" s="11"/>
      <c r="BL257" s="11"/>
      <c r="BN257" s="11"/>
      <c r="BP257" s="11"/>
      <c r="BQ257" s="11"/>
      <c r="BS257" s="11"/>
      <c r="BU257" s="11"/>
      <c r="BW257" s="11"/>
    </row>
    <row r="258" spans="1:75" s="10" customFormat="1" x14ac:dyDescent="0.2">
      <c r="A258" s="11"/>
      <c r="L258" s="11"/>
      <c r="M258" s="11"/>
      <c r="O258" s="11"/>
      <c r="Q258" s="11"/>
      <c r="S258" s="11"/>
      <c r="T258" s="11"/>
      <c r="V258" s="11"/>
      <c r="X258" s="11"/>
      <c r="Z258" s="11"/>
      <c r="AA258" s="11"/>
      <c r="AC258" s="11"/>
      <c r="AE258" s="11"/>
      <c r="AG258" s="11"/>
      <c r="AH258" s="11"/>
      <c r="AJ258" s="11"/>
      <c r="AL258" s="11"/>
      <c r="AN258" s="11"/>
      <c r="AO258" s="11"/>
      <c r="AQ258" s="11"/>
      <c r="AS258" s="11"/>
      <c r="AU258" s="11"/>
      <c r="AV258" s="11"/>
      <c r="AX258" s="11"/>
      <c r="AZ258" s="11"/>
      <c r="BB258" s="11"/>
      <c r="BC258" s="11"/>
      <c r="BE258" s="11"/>
      <c r="BG258" s="11"/>
      <c r="BI258" s="11"/>
      <c r="BJ258" s="11"/>
      <c r="BL258" s="11"/>
      <c r="BN258" s="11"/>
      <c r="BP258" s="11"/>
      <c r="BQ258" s="11"/>
      <c r="BS258" s="11"/>
      <c r="BU258" s="11"/>
      <c r="BW258" s="11"/>
    </row>
    <row r="259" spans="1:75" s="10" customFormat="1" x14ac:dyDescent="0.2">
      <c r="A259" s="11"/>
      <c r="L259" s="11"/>
      <c r="M259" s="11"/>
      <c r="O259" s="11"/>
      <c r="Q259" s="11"/>
      <c r="S259" s="11"/>
      <c r="T259" s="11"/>
      <c r="V259" s="11"/>
      <c r="X259" s="11"/>
      <c r="Z259" s="11"/>
      <c r="AA259" s="11"/>
      <c r="AC259" s="11"/>
      <c r="AE259" s="11"/>
      <c r="AG259" s="11"/>
      <c r="AH259" s="11"/>
      <c r="AJ259" s="11"/>
      <c r="AL259" s="11"/>
      <c r="AN259" s="11"/>
      <c r="AO259" s="11"/>
      <c r="AQ259" s="11"/>
      <c r="AS259" s="11"/>
      <c r="AU259" s="11"/>
      <c r="AV259" s="11"/>
      <c r="AX259" s="11"/>
      <c r="AZ259" s="11"/>
      <c r="BB259" s="11"/>
      <c r="BC259" s="11"/>
      <c r="BE259" s="11"/>
      <c r="BG259" s="11"/>
      <c r="BI259" s="11"/>
      <c r="BJ259" s="11"/>
      <c r="BL259" s="11"/>
      <c r="BN259" s="11"/>
      <c r="BP259" s="11"/>
      <c r="BQ259" s="11"/>
      <c r="BS259" s="11"/>
      <c r="BU259" s="11"/>
      <c r="BW259" s="11"/>
    </row>
    <row r="260" spans="1:75" s="10" customFormat="1" x14ac:dyDescent="0.2">
      <c r="A260" s="11"/>
      <c r="L260" s="11"/>
      <c r="M260" s="11"/>
      <c r="O260" s="11"/>
      <c r="Q260" s="11"/>
      <c r="S260" s="11"/>
      <c r="T260" s="11"/>
      <c r="V260" s="11"/>
      <c r="X260" s="11"/>
      <c r="Z260" s="11"/>
      <c r="AA260" s="11"/>
      <c r="AC260" s="11"/>
      <c r="AE260" s="11"/>
      <c r="AG260" s="11"/>
      <c r="AH260" s="11"/>
      <c r="AJ260" s="11"/>
      <c r="AL260" s="11"/>
      <c r="AN260" s="11"/>
      <c r="AO260" s="11"/>
      <c r="AQ260" s="11"/>
      <c r="AS260" s="11"/>
      <c r="AU260" s="11"/>
      <c r="AV260" s="11"/>
      <c r="AX260" s="11"/>
      <c r="AZ260" s="11"/>
      <c r="BB260" s="11"/>
      <c r="BC260" s="11"/>
      <c r="BE260" s="11"/>
      <c r="BG260" s="11"/>
      <c r="BI260" s="11"/>
      <c r="BJ260" s="11"/>
      <c r="BL260" s="11"/>
      <c r="BN260" s="11"/>
      <c r="BP260" s="11"/>
      <c r="BQ260" s="11"/>
      <c r="BS260" s="11"/>
      <c r="BU260" s="11"/>
      <c r="BW260" s="11"/>
    </row>
    <row r="261" spans="1:75" s="10" customFormat="1" x14ac:dyDescent="0.2">
      <c r="A261" s="11"/>
      <c r="L261" s="11"/>
      <c r="M261" s="11"/>
      <c r="O261" s="11"/>
      <c r="Q261" s="11"/>
      <c r="S261" s="11"/>
      <c r="T261" s="11"/>
      <c r="V261" s="11"/>
      <c r="X261" s="11"/>
      <c r="Z261" s="11"/>
      <c r="AA261" s="11"/>
      <c r="AC261" s="11"/>
      <c r="AE261" s="11"/>
      <c r="AG261" s="11"/>
      <c r="AH261" s="11"/>
      <c r="AJ261" s="11"/>
      <c r="AL261" s="11"/>
      <c r="AN261" s="11"/>
      <c r="AO261" s="11"/>
      <c r="AQ261" s="11"/>
      <c r="AS261" s="11"/>
      <c r="AU261" s="11"/>
      <c r="AV261" s="11"/>
      <c r="AX261" s="11"/>
      <c r="AZ261" s="11"/>
      <c r="BB261" s="11"/>
      <c r="BC261" s="11"/>
      <c r="BE261" s="11"/>
      <c r="BG261" s="11"/>
      <c r="BI261" s="11"/>
      <c r="BJ261" s="11"/>
      <c r="BL261" s="11"/>
      <c r="BN261" s="11"/>
      <c r="BP261" s="11"/>
      <c r="BQ261" s="11"/>
      <c r="BS261" s="11"/>
      <c r="BU261" s="11"/>
      <c r="BW261" s="11"/>
    </row>
    <row r="262" spans="1:75" s="10" customFormat="1" x14ac:dyDescent="0.2">
      <c r="A262" s="11"/>
      <c r="L262" s="11"/>
      <c r="M262" s="11"/>
      <c r="O262" s="11"/>
      <c r="Q262" s="11"/>
      <c r="S262" s="11"/>
      <c r="T262" s="11"/>
      <c r="V262" s="11"/>
      <c r="X262" s="11"/>
      <c r="Z262" s="11"/>
      <c r="AA262" s="11"/>
      <c r="AC262" s="11"/>
      <c r="AE262" s="11"/>
      <c r="AG262" s="11"/>
      <c r="AH262" s="11"/>
      <c r="AJ262" s="11"/>
      <c r="AL262" s="11"/>
      <c r="AN262" s="11"/>
      <c r="AO262" s="11"/>
      <c r="AQ262" s="11"/>
      <c r="AS262" s="11"/>
      <c r="AU262" s="11"/>
      <c r="AV262" s="11"/>
      <c r="AX262" s="11"/>
      <c r="AZ262" s="11"/>
      <c r="BB262" s="11"/>
      <c r="BC262" s="11"/>
      <c r="BE262" s="11"/>
      <c r="BG262" s="11"/>
      <c r="BI262" s="11"/>
      <c r="BJ262" s="11"/>
      <c r="BL262" s="11"/>
      <c r="BN262" s="11"/>
      <c r="BP262" s="11"/>
      <c r="BQ262" s="11"/>
      <c r="BS262" s="11"/>
      <c r="BU262" s="11"/>
      <c r="BW262" s="11"/>
    </row>
    <row r="263" spans="1:75" s="10" customFormat="1" x14ac:dyDescent="0.2">
      <c r="A263" s="11"/>
      <c r="L263" s="11"/>
      <c r="M263" s="11"/>
      <c r="O263" s="11"/>
      <c r="Q263" s="11"/>
      <c r="S263" s="11"/>
      <c r="T263" s="11"/>
      <c r="V263" s="11"/>
      <c r="X263" s="11"/>
      <c r="Z263" s="11"/>
      <c r="AA263" s="11"/>
      <c r="AC263" s="11"/>
      <c r="AE263" s="11"/>
      <c r="AG263" s="11"/>
      <c r="AH263" s="11"/>
      <c r="AJ263" s="11"/>
      <c r="AL263" s="11"/>
      <c r="AN263" s="11"/>
      <c r="AO263" s="11"/>
      <c r="AQ263" s="11"/>
      <c r="AS263" s="11"/>
      <c r="AU263" s="11"/>
      <c r="AV263" s="11"/>
      <c r="AX263" s="11"/>
      <c r="AZ263" s="11"/>
      <c r="BB263" s="11"/>
      <c r="BC263" s="11"/>
      <c r="BE263" s="11"/>
      <c r="BG263" s="11"/>
      <c r="BI263" s="11"/>
      <c r="BJ263" s="11"/>
      <c r="BL263" s="11"/>
      <c r="BN263" s="11"/>
      <c r="BP263" s="11"/>
      <c r="BQ263" s="11"/>
      <c r="BS263" s="11"/>
      <c r="BU263" s="11"/>
      <c r="BW263" s="11"/>
    </row>
    <row r="264" spans="1:75" s="10" customFormat="1" x14ac:dyDescent="0.2">
      <c r="A264" s="11"/>
      <c r="L264" s="11"/>
      <c r="M264" s="11"/>
      <c r="O264" s="11"/>
      <c r="Q264" s="11"/>
      <c r="S264" s="11"/>
      <c r="T264" s="11"/>
      <c r="V264" s="11"/>
      <c r="X264" s="11"/>
      <c r="Z264" s="11"/>
      <c r="AA264" s="11"/>
      <c r="AC264" s="11"/>
      <c r="AE264" s="11"/>
      <c r="AG264" s="11"/>
      <c r="AH264" s="11"/>
      <c r="AJ264" s="11"/>
      <c r="AL264" s="11"/>
      <c r="AN264" s="11"/>
      <c r="AO264" s="11"/>
      <c r="AQ264" s="11"/>
      <c r="AS264" s="11"/>
      <c r="AU264" s="11"/>
      <c r="AV264" s="11"/>
      <c r="AX264" s="11"/>
      <c r="AZ264" s="11"/>
      <c r="BB264" s="11"/>
      <c r="BC264" s="11"/>
      <c r="BE264" s="11"/>
      <c r="BG264" s="11"/>
      <c r="BI264" s="11"/>
      <c r="BJ264" s="11"/>
      <c r="BL264" s="11"/>
      <c r="BN264" s="11"/>
      <c r="BP264" s="11"/>
      <c r="BQ264" s="11"/>
      <c r="BS264" s="11"/>
      <c r="BU264" s="11"/>
      <c r="BW264" s="11"/>
    </row>
    <row r="265" spans="1:75" s="10" customFormat="1" x14ac:dyDescent="0.2">
      <c r="A265" s="15"/>
      <c r="L265" s="15"/>
      <c r="M265" s="15"/>
      <c r="O265" s="15"/>
      <c r="Q265" s="15"/>
      <c r="S265" s="15"/>
      <c r="T265" s="15"/>
      <c r="V265" s="15"/>
      <c r="X265" s="15"/>
      <c r="Z265" s="15"/>
      <c r="AA265" s="15"/>
      <c r="AC265" s="15"/>
      <c r="AE265" s="15"/>
      <c r="AG265" s="15"/>
      <c r="AH265" s="15"/>
      <c r="AJ265" s="15"/>
      <c r="AL265" s="15"/>
      <c r="AN265" s="15"/>
      <c r="AO265" s="15"/>
      <c r="AQ265" s="15"/>
      <c r="AS265" s="15"/>
      <c r="AU265" s="15"/>
      <c r="AV265" s="15"/>
      <c r="AX265" s="15"/>
      <c r="AZ265" s="15"/>
      <c r="BB265" s="15"/>
      <c r="BC265" s="15"/>
      <c r="BE265" s="15"/>
      <c r="BG265" s="15"/>
      <c r="BI265" s="15"/>
      <c r="BJ265" s="15"/>
      <c r="BL265" s="15"/>
      <c r="BN265" s="15"/>
      <c r="BP265" s="15"/>
      <c r="BQ265" s="15"/>
      <c r="BS265" s="15"/>
      <c r="BU265" s="15"/>
      <c r="BW265" s="15"/>
    </row>
    <row r="266" spans="1:75" s="10" customFormat="1" x14ac:dyDescent="0.2">
      <c r="A266" s="15"/>
      <c r="L266" s="15"/>
      <c r="M266" s="15"/>
      <c r="O266" s="15"/>
      <c r="Q266" s="15"/>
      <c r="S266" s="15"/>
      <c r="T266" s="15"/>
      <c r="V266" s="15"/>
      <c r="X266" s="15"/>
      <c r="Z266" s="15"/>
      <c r="AA266" s="15"/>
      <c r="AC266" s="15"/>
      <c r="AE266" s="15"/>
      <c r="AG266" s="15"/>
      <c r="AH266" s="15"/>
      <c r="AJ266" s="15"/>
      <c r="AL266" s="15"/>
      <c r="AN266" s="15"/>
      <c r="AO266" s="15"/>
      <c r="AQ266" s="15"/>
      <c r="AS266" s="15"/>
      <c r="AU266" s="15"/>
      <c r="AV266" s="15"/>
      <c r="AX266" s="15"/>
      <c r="AZ266" s="15"/>
      <c r="BB266" s="15"/>
      <c r="BC266" s="15"/>
      <c r="BE266" s="15"/>
      <c r="BG266" s="15"/>
      <c r="BI266" s="15"/>
      <c r="BJ266" s="15"/>
      <c r="BL266" s="15"/>
      <c r="BN266" s="15"/>
      <c r="BP266" s="15"/>
      <c r="BQ266" s="15"/>
      <c r="BS266" s="15"/>
      <c r="BU266" s="15"/>
      <c r="BW266" s="15"/>
    </row>
    <row r="267" spans="1:75" s="10" customFormat="1" x14ac:dyDescent="0.2">
      <c r="A267" s="15"/>
      <c r="L267" s="15"/>
      <c r="M267" s="15"/>
      <c r="O267" s="15"/>
      <c r="Q267" s="15"/>
      <c r="S267" s="15"/>
      <c r="T267" s="15"/>
      <c r="V267" s="15"/>
      <c r="X267" s="15"/>
      <c r="Z267" s="15"/>
      <c r="AA267" s="15"/>
      <c r="AC267" s="15"/>
      <c r="AE267" s="15"/>
      <c r="AG267" s="15"/>
      <c r="AH267" s="15"/>
      <c r="AJ267" s="15"/>
      <c r="AL267" s="15"/>
      <c r="AN267" s="15"/>
      <c r="AO267" s="15"/>
      <c r="AQ267" s="15"/>
      <c r="AS267" s="15"/>
      <c r="AU267" s="15"/>
      <c r="AV267" s="15"/>
      <c r="AX267" s="15"/>
      <c r="AZ267" s="15"/>
      <c r="BB267" s="15"/>
      <c r="BC267" s="15"/>
      <c r="BE267" s="15"/>
      <c r="BG267" s="15"/>
      <c r="BI267" s="15"/>
      <c r="BJ267" s="15"/>
      <c r="BL267" s="15"/>
      <c r="BN267" s="15"/>
      <c r="BP267" s="15"/>
      <c r="BQ267" s="15"/>
      <c r="BS267" s="15"/>
      <c r="BU267" s="15"/>
      <c r="BW267" s="15"/>
    </row>
    <row r="268" spans="1:75" s="10" customFormat="1" x14ac:dyDescent="0.2">
      <c r="A268" s="15"/>
      <c r="L268" s="15"/>
      <c r="M268" s="15"/>
      <c r="O268" s="15"/>
      <c r="Q268" s="15"/>
      <c r="S268" s="15"/>
      <c r="T268" s="15"/>
      <c r="V268" s="15"/>
      <c r="X268" s="15"/>
      <c r="Z268" s="15"/>
      <c r="AA268" s="15"/>
      <c r="AC268" s="15"/>
      <c r="AE268" s="15"/>
      <c r="AG268" s="15"/>
      <c r="AH268" s="15"/>
      <c r="AJ268" s="15"/>
      <c r="AL268" s="15"/>
      <c r="AN268" s="15"/>
      <c r="AO268" s="15"/>
      <c r="AQ268" s="15"/>
      <c r="AS268" s="15"/>
      <c r="AU268" s="15"/>
      <c r="AV268" s="15"/>
      <c r="AX268" s="15"/>
      <c r="AZ268" s="15"/>
      <c r="BB268" s="15"/>
      <c r="BC268" s="15"/>
      <c r="BE268" s="15"/>
      <c r="BG268" s="15"/>
      <c r="BI268" s="15"/>
      <c r="BJ268" s="15"/>
      <c r="BL268" s="15"/>
      <c r="BN268" s="15"/>
      <c r="BP268" s="15"/>
      <c r="BQ268" s="15"/>
      <c r="BS268" s="15"/>
      <c r="BU268" s="15"/>
      <c r="BW268" s="15"/>
    </row>
    <row r="269" spans="1:75" s="10" customFormat="1" x14ac:dyDescent="0.2">
      <c r="A269" s="15"/>
      <c r="L269" s="15"/>
      <c r="M269" s="15"/>
      <c r="O269" s="15"/>
      <c r="Q269" s="15"/>
      <c r="S269" s="15"/>
      <c r="T269" s="15"/>
      <c r="V269" s="15"/>
      <c r="X269" s="15"/>
      <c r="Z269" s="15"/>
      <c r="AA269" s="15"/>
      <c r="AC269" s="15"/>
      <c r="AE269" s="15"/>
      <c r="AG269" s="15"/>
      <c r="AH269" s="15"/>
      <c r="AJ269" s="15"/>
      <c r="AL269" s="15"/>
      <c r="AN269" s="15"/>
      <c r="AO269" s="15"/>
      <c r="AQ269" s="15"/>
      <c r="AS269" s="15"/>
      <c r="AU269" s="15"/>
      <c r="AV269" s="15"/>
      <c r="AX269" s="15"/>
      <c r="AZ269" s="15"/>
      <c r="BB269" s="15"/>
      <c r="BC269" s="15"/>
      <c r="BE269" s="15"/>
      <c r="BG269" s="15"/>
      <c r="BI269" s="15"/>
      <c r="BJ269" s="15"/>
      <c r="BL269" s="15"/>
      <c r="BN269" s="15"/>
      <c r="BP269" s="15"/>
      <c r="BQ269" s="15"/>
      <c r="BS269" s="15"/>
      <c r="BU269" s="15"/>
      <c r="BW269" s="15"/>
    </row>
    <row r="270" spans="1:75" s="10" customFormat="1" x14ac:dyDescent="0.2">
      <c r="A270" s="15"/>
      <c r="L270" s="15"/>
      <c r="M270" s="15"/>
      <c r="O270" s="15"/>
      <c r="Q270" s="15"/>
      <c r="S270" s="15"/>
      <c r="T270" s="15"/>
      <c r="V270" s="15"/>
      <c r="X270" s="15"/>
      <c r="Z270" s="15"/>
      <c r="AA270" s="15"/>
      <c r="AC270" s="15"/>
      <c r="AE270" s="15"/>
      <c r="AG270" s="15"/>
      <c r="AH270" s="15"/>
      <c r="AJ270" s="15"/>
      <c r="AL270" s="15"/>
      <c r="AN270" s="15"/>
      <c r="AO270" s="15"/>
      <c r="AQ270" s="15"/>
      <c r="AS270" s="15"/>
      <c r="AU270" s="15"/>
      <c r="AV270" s="15"/>
      <c r="AX270" s="15"/>
      <c r="AZ270" s="15"/>
      <c r="BB270" s="15"/>
      <c r="BC270" s="15"/>
      <c r="BE270" s="15"/>
      <c r="BG270" s="15"/>
      <c r="BI270" s="15"/>
      <c r="BJ270" s="15"/>
      <c r="BL270" s="15"/>
      <c r="BN270" s="15"/>
      <c r="BP270" s="15"/>
      <c r="BQ270" s="15"/>
      <c r="BS270" s="15"/>
      <c r="BU270" s="15"/>
      <c r="BW270" s="15"/>
    </row>
    <row r="271" spans="1:75" s="10" customFormat="1" x14ac:dyDescent="0.2">
      <c r="A271" s="15"/>
      <c r="L271" s="15"/>
      <c r="M271" s="15"/>
      <c r="O271" s="15"/>
      <c r="Q271" s="15"/>
      <c r="S271" s="15"/>
      <c r="T271" s="15"/>
      <c r="V271" s="15"/>
      <c r="X271" s="15"/>
      <c r="Z271" s="15"/>
      <c r="AA271" s="15"/>
      <c r="AC271" s="15"/>
      <c r="AE271" s="15"/>
      <c r="AG271" s="15"/>
      <c r="AH271" s="15"/>
      <c r="AJ271" s="15"/>
      <c r="AL271" s="15"/>
      <c r="AN271" s="15"/>
      <c r="AO271" s="15"/>
      <c r="AQ271" s="15"/>
      <c r="AS271" s="15"/>
      <c r="AU271" s="15"/>
      <c r="AV271" s="15"/>
      <c r="AX271" s="15"/>
      <c r="AZ271" s="15"/>
      <c r="BB271" s="15"/>
      <c r="BC271" s="15"/>
      <c r="BE271" s="15"/>
      <c r="BG271" s="15"/>
      <c r="BI271" s="15"/>
      <c r="BJ271" s="15"/>
      <c r="BL271" s="15"/>
      <c r="BN271" s="15"/>
      <c r="BP271" s="15"/>
      <c r="BQ271" s="15"/>
      <c r="BS271" s="15"/>
      <c r="BU271" s="15"/>
      <c r="BW271" s="15"/>
    </row>
    <row r="272" spans="1:75" s="10" customFormat="1" x14ac:dyDescent="0.2">
      <c r="A272" s="15"/>
      <c r="L272" s="15"/>
      <c r="M272" s="15"/>
      <c r="O272" s="15"/>
      <c r="Q272" s="15"/>
      <c r="S272" s="15"/>
      <c r="T272" s="15"/>
      <c r="V272" s="15"/>
      <c r="X272" s="15"/>
      <c r="Z272" s="15"/>
      <c r="AA272" s="15"/>
      <c r="AC272" s="15"/>
      <c r="AE272" s="15"/>
      <c r="AG272" s="15"/>
      <c r="AH272" s="15"/>
      <c r="AJ272" s="15"/>
      <c r="AL272" s="15"/>
      <c r="AN272" s="15"/>
      <c r="AO272" s="15"/>
      <c r="AQ272" s="15"/>
      <c r="AS272" s="15"/>
      <c r="AU272" s="15"/>
      <c r="AV272" s="15"/>
      <c r="AX272" s="15"/>
      <c r="AZ272" s="15"/>
      <c r="BB272" s="15"/>
      <c r="BC272" s="15"/>
      <c r="BE272" s="15"/>
      <c r="BG272" s="15"/>
      <c r="BI272" s="15"/>
      <c r="BJ272" s="15"/>
      <c r="BL272" s="15"/>
      <c r="BN272" s="15"/>
      <c r="BP272" s="15"/>
      <c r="BQ272" s="15"/>
      <c r="BS272" s="15"/>
      <c r="BU272" s="15"/>
      <c r="BW272" s="15"/>
    </row>
    <row r="273" spans="1:75" s="10" customFormat="1" x14ac:dyDescent="0.2">
      <c r="A273" s="15"/>
      <c r="L273" s="15"/>
      <c r="M273" s="15"/>
      <c r="O273" s="15"/>
      <c r="Q273" s="15"/>
      <c r="S273" s="15"/>
      <c r="T273" s="15"/>
      <c r="V273" s="15"/>
      <c r="X273" s="15"/>
      <c r="Z273" s="15"/>
      <c r="AA273" s="15"/>
      <c r="AC273" s="15"/>
      <c r="AE273" s="15"/>
      <c r="AG273" s="15"/>
      <c r="AH273" s="15"/>
      <c r="AJ273" s="15"/>
      <c r="AL273" s="15"/>
      <c r="AN273" s="15"/>
      <c r="AO273" s="15"/>
      <c r="AQ273" s="15"/>
      <c r="AS273" s="15"/>
      <c r="AU273" s="15"/>
      <c r="AV273" s="15"/>
      <c r="AX273" s="15"/>
      <c r="AZ273" s="15"/>
      <c r="BB273" s="15"/>
      <c r="BC273" s="15"/>
      <c r="BE273" s="15"/>
      <c r="BG273" s="15"/>
      <c r="BI273" s="15"/>
      <c r="BJ273" s="15"/>
      <c r="BL273" s="15"/>
      <c r="BN273" s="15"/>
      <c r="BP273" s="15"/>
      <c r="BQ273" s="15"/>
      <c r="BS273" s="15"/>
      <c r="BU273" s="15"/>
      <c r="BW273" s="15"/>
    </row>
    <row r="274" spans="1:75" s="10" customFormat="1" x14ac:dyDescent="0.2">
      <c r="A274" s="15"/>
      <c r="L274" s="15"/>
      <c r="M274" s="15"/>
      <c r="O274" s="15"/>
      <c r="Q274" s="15"/>
      <c r="S274" s="15"/>
      <c r="T274" s="15"/>
      <c r="V274" s="15"/>
      <c r="X274" s="15"/>
      <c r="Z274" s="15"/>
      <c r="AA274" s="15"/>
      <c r="AC274" s="15"/>
      <c r="AE274" s="15"/>
      <c r="AG274" s="15"/>
      <c r="AH274" s="15"/>
      <c r="AJ274" s="15"/>
      <c r="AL274" s="15"/>
      <c r="AN274" s="15"/>
      <c r="AO274" s="15"/>
      <c r="AQ274" s="15"/>
      <c r="AS274" s="15"/>
      <c r="AU274" s="15"/>
      <c r="AV274" s="15"/>
      <c r="AX274" s="15"/>
      <c r="AZ274" s="15"/>
      <c r="BB274" s="15"/>
      <c r="BC274" s="15"/>
      <c r="BE274" s="15"/>
      <c r="BG274" s="15"/>
      <c r="BI274" s="15"/>
      <c r="BJ274" s="15"/>
      <c r="BL274" s="15"/>
      <c r="BN274" s="15"/>
      <c r="BP274" s="15"/>
      <c r="BQ274" s="15"/>
      <c r="BS274" s="15"/>
      <c r="BU274" s="15"/>
      <c r="BW274" s="15"/>
    </row>
    <row r="275" spans="1:75" s="10" customFormat="1" x14ac:dyDescent="0.2">
      <c r="A275" s="15"/>
      <c r="L275" s="15"/>
      <c r="M275" s="15"/>
      <c r="O275" s="15"/>
      <c r="Q275" s="15"/>
      <c r="S275" s="15"/>
      <c r="T275" s="15"/>
      <c r="V275" s="15"/>
      <c r="X275" s="15"/>
      <c r="Z275" s="15"/>
      <c r="AA275" s="15"/>
      <c r="AC275" s="15"/>
      <c r="AE275" s="15"/>
      <c r="AG275" s="15"/>
      <c r="AH275" s="15"/>
      <c r="AJ275" s="15"/>
      <c r="AL275" s="15"/>
      <c r="AN275" s="15"/>
      <c r="AO275" s="15"/>
      <c r="AQ275" s="15"/>
      <c r="AS275" s="15"/>
      <c r="AU275" s="15"/>
      <c r="AV275" s="15"/>
      <c r="AX275" s="15"/>
      <c r="AZ275" s="15"/>
      <c r="BB275" s="15"/>
      <c r="BC275" s="15"/>
      <c r="BE275" s="15"/>
      <c r="BG275" s="15"/>
      <c r="BI275" s="15"/>
      <c r="BJ275" s="15"/>
      <c r="BL275" s="15"/>
      <c r="BN275" s="15"/>
      <c r="BP275" s="15"/>
      <c r="BQ275" s="15"/>
      <c r="BS275" s="15"/>
      <c r="BU275" s="15"/>
      <c r="BW275" s="15"/>
    </row>
    <row r="276" spans="1:75" s="10" customFormat="1" x14ac:dyDescent="0.2">
      <c r="A276" s="15"/>
      <c r="L276" s="15"/>
      <c r="M276" s="15"/>
      <c r="O276" s="15"/>
      <c r="Q276" s="15"/>
      <c r="S276" s="15"/>
      <c r="T276" s="15"/>
      <c r="V276" s="15"/>
      <c r="X276" s="15"/>
      <c r="Z276" s="15"/>
      <c r="AA276" s="15"/>
      <c r="AC276" s="15"/>
      <c r="AE276" s="15"/>
      <c r="AG276" s="15"/>
      <c r="AH276" s="15"/>
      <c r="AJ276" s="15"/>
      <c r="AL276" s="15"/>
      <c r="AN276" s="15"/>
      <c r="AO276" s="15"/>
      <c r="AQ276" s="15"/>
      <c r="AS276" s="15"/>
      <c r="AU276" s="15"/>
      <c r="AV276" s="15"/>
      <c r="AX276" s="15"/>
      <c r="AZ276" s="15"/>
      <c r="BB276" s="15"/>
      <c r="BC276" s="15"/>
      <c r="BE276" s="15"/>
      <c r="BG276" s="15"/>
      <c r="BI276" s="15"/>
      <c r="BJ276" s="15"/>
      <c r="BL276" s="15"/>
      <c r="BN276" s="15"/>
      <c r="BP276" s="15"/>
      <c r="BQ276" s="15"/>
      <c r="BS276" s="15"/>
      <c r="BU276" s="15"/>
      <c r="BW276" s="15"/>
    </row>
    <row r="277" spans="1:75" s="10" customFormat="1" x14ac:dyDescent="0.2">
      <c r="A277" s="15"/>
      <c r="L277" s="15"/>
      <c r="M277" s="15"/>
      <c r="O277" s="15"/>
      <c r="Q277" s="15"/>
      <c r="S277" s="15"/>
      <c r="T277" s="15"/>
      <c r="V277" s="15"/>
      <c r="X277" s="15"/>
      <c r="Z277" s="15"/>
      <c r="AA277" s="15"/>
      <c r="AC277" s="15"/>
      <c r="AE277" s="15"/>
      <c r="AG277" s="15"/>
      <c r="AH277" s="15"/>
      <c r="AJ277" s="15"/>
      <c r="AL277" s="15"/>
      <c r="AN277" s="15"/>
      <c r="AO277" s="15"/>
      <c r="AQ277" s="15"/>
      <c r="AS277" s="15"/>
      <c r="AU277" s="15"/>
      <c r="AV277" s="15"/>
      <c r="AX277" s="15"/>
      <c r="AZ277" s="15"/>
      <c r="BB277" s="15"/>
      <c r="BC277" s="15"/>
      <c r="BE277" s="15"/>
      <c r="BG277" s="15"/>
      <c r="BI277" s="15"/>
      <c r="BJ277" s="15"/>
      <c r="BL277" s="15"/>
      <c r="BN277" s="15"/>
      <c r="BP277" s="15"/>
      <c r="BQ277" s="15"/>
      <c r="BS277" s="15"/>
      <c r="BU277" s="15"/>
      <c r="BW277" s="15"/>
    </row>
    <row r="278" spans="1:75" s="10" customFormat="1" x14ac:dyDescent="0.2">
      <c r="A278" s="15"/>
      <c r="L278" s="15"/>
      <c r="M278" s="15"/>
      <c r="O278" s="15"/>
      <c r="Q278" s="15"/>
      <c r="S278" s="15"/>
      <c r="T278" s="15"/>
      <c r="V278" s="15"/>
      <c r="X278" s="15"/>
      <c r="Z278" s="15"/>
      <c r="AA278" s="15"/>
      <c r="AC278" s="15"/>
      <c r="AE278" s="15"/>
      <c r="AG278" s="15"/>
      <c r="AH278" s="15"/>
      <c r="AJ278" s="15"/>
      <c r="AL278" s="15"/>
      <c r="AN278" s="15"/>
      <c r="AO278" s="15"/>
      <c r="AQ278" s="15"/>
      <c r="AS278" s="15"/>
      <c r="AU278" s="15"/>
      <c r="AV278" s="15"/>
      <c r="AX278" s="15"/>
      <c r="AZ278" s="15"/>
      <c r="BB278" s="15"/>
      <c r="BC278" s="15"/>
      <c r="BE278" s="15"/>
      <c r="BG278" s="15"/>
      <c r="BI278" s="15"/>
      <c r="BJ278" s="15"/>
      <c r="BL278" s="15"/>
      <c r="BN278" s="15"/>
      <c r="BP278" s="15"/>
      <c r="BQ278" s="15"/>
      <c r="BS278" s="15"/>
      <c r="BU278" s="15"/>
      <c r="BW278" s="15"/>
    </row>
    <row r="279" spans="1:75" s="10" customFormat="1" x14ac:dyDescent="0.2">
      <c r="A279" s="15"/>
      <c r="L279" s="15"/>
      <c r="M279" s="15"/>
      <c r="O279" s="15"/>
      <c r="Q279" s="15"/>
      <c r="S279" s="15"/>
      <c r="T279" s="15"/>
      <c r="V279" s="15"/>
      <c r="X279" s="15"/>
      <c r="Z279" s="15"/>
      <c r="AA279" s="15"/>
      <c r="AC279" s="15"/>
      <c r="AE279" s="15"/>
      <c r="AG279" s="15"/>
      <c r="AH279" s="15"/>
      <c r="AJ279" s="15"/>
      <c r="AL279" s="15"/>
      <c r="AN279" s="15"/>
      <c r="AO279" s="15"/>
      <c r="AQ279" s="15"/>
      <c r="AS279" s="15"/>
      <c r="AU279" s="15"/>
      <c r="AV279" s="15"/>
      <c r="AX279" s="15"/>
      <c r="AZ279" s="15"/>
      <c r="BB279" s="15"/>
      <c r="BC279" s="15"/>
      <c r="BE279" s="15"/>
      <c r="BG279" s="15"/>
      <c r="BI279" s="15"/>
      <c r="BJ279" s="15"/>
      <c r="BL279" s="15"/>
      <c r="BN279" s="15"/>
      <c r="BP279" s="15"/>
      <c r="BQ279" s="15"/>
      <c r="BS279" s="15"/>
      <c r="BU279" s="15"/>
      <c r="BW279" s="15"/>
    </row>
    <row r="280" spans="1:75" s="10" customFormat="1" x14ac:dyDescent="0.2">
      <c r="A280" s="15"/>
      <c r="L280" s="15"/>
      <c r="M280" s="15"/>
      <c r="O280" s="15"/>
      <c r="Q280" s="15"/>
      <c r="S280" s="15"/>
      <c r="T280" s="15"/>
      <c r="V280" s="15"/>
      <c r="X280" s="15"/>
      <c r="Z280" s="15"/>
      <c r="AA280" s="15"/>
      <c r="AC280" s="15"/>
      <c r="AE280" s="15"/>
      <c r="AG280" s="15"/>
      <c r="AH280" s="15"/>
      <c r="AJ280" s="15"/>
      <c r="AL280" s="15"/>
      <c r="AN280" s="15"/>
      <c r="AO280" s="15"/>
      <c r="AQ280" s="15"/>
      <c r="AS280" s="15"/>
      <c r="AU280" s="15"/>
      <c r="AV280" s="15"/>
      <c r="AX280" s="15"/>
      <c r="AZ280" s="15"/>
      <c r="BB280" s="15"/>
      <c r="BC280" s="15"/>
      <c r="BE280" s="15"/>
      <c r="BG280" s="15"/>
      <c r="BI280" s="15"/>
      <c r="BJ280" s="15"/>
      <c r="BL280" s="15"/>
      <c r="BN280" s="15"/>
      <c r="BP280" s="15"/>
      <c r="BQ280" s="15"/>
      <c r="BS280" s="15"/>
      <c r="BU280" s="15"/>
      <c r="BW280" s="15"/>
    </row>
    <row r="281" spans="1:75" s="10" customFormat="1" x14ac:dyDescent="0.2">
      <c r="A281" s="15"/>
      <c r="L281" s="15"/>
      <c r="M281" s="15"/>
      <c r="O281" s="15"/>
      <c r="Q281" s="15"/>
      <c r="S281" s="15"/>
      <c r="T281" s="15"/>
      <c r="V281" s="15"/>
      <c r="X281" s="15"/>
      <c r="Z281" s="15"/>
      <c r="AA281" s="15"/>
      <c r="AC281" s="15"/>
      <c r="AE281" s="15"/>
      <c r="AG281" s="15"/>
      <c r="AH281" s="15"/>
      <c r="AJ281" s="15"/>
      <c r="AL281" s="15"/>
      <c r="AN281" s="15"/>
      <c r="AO281" s="15"/>
      <c r="AQ281" s="15"/>
      <c r="AS281" s="15"/>
      <c r="AU281" s="15"/>
      <c r="AV281" s="15"/>
      <c r="AX281" s="15"/>
      <c r="AZ281" s="15"/>
      <c r="BB281" s="15"/>
      <c r="BC281" s="15"/>
      <c r="BE281" s="15"/>
      <c r="BG281" s="15"/>
      <c r="BI281" s="15"/>
      <c r="BJ281" s="15"/>
      <c r="BL281" s="15"/>
      <c r="BN281" s="15"/>
      <c r="BP281" s="15"/>
      <c r="BQ281" s="15"/>
      <c r="BS281" s="15"/>
      <c r="BU281" s="15"/>
      <c r="BW281" s="15"/>
    </row>
    <row r="282" spans="1:75" s="10" customFormat="1" x14ac:dyDescent="0.2">
      <c r="A282" s="15"/>
      <c r="L282" s="15"/>
      <c r="M282" s="15"/>
      <c r="O282" s="15"/>
      <c r="Q282" s="15"/>
      <c r="S282" s="15"/>
      <c r="T282" s="15"/>
      <c r="V282" s="15"/>
      <c r="X282" s="15"/>
      <c r="Z282" s="15"/>
      <c r="AA282" s="15"/>
      <c r="AC282" s="15"/>
      <c r="AE282" s="15"/>
      <c r="AG282" s="15"/>
      <c r="AH282" s="15"/>
      <c r="AJ282" s="15"/>
      <c r="AL282" s="15"/>
      <c r="AN282" s="15"/>
      <c r="AO282" s="15"/>
      <c r="AQ282" s="15"/>
      <c r="AS282" s="15"/>
      <c r="AU282" s="15"/>
      <c r="AV282" s="15"/>
      <c r="AX282" s="15"/>
      <c r="AZ282" s="15"/>
      <c r="BB282" s="15"/>
      <c r="BC282" s="15"/>
      <c r="BE282" s="15"/>
      <c r="BG282" s="15"/>
      <c r="BI282" s="15"/>
      <c r="BJ282" s="15"/>
      <c r="BL282" s="15"/>
      <c r="BN282" s="15"/>
      <c r="BP282" s="15"/>
      <c r="BQ282" s="15"/>
      <c r="BS282" s="15"/>
      <c r="BU282" s="15"/>
      <c r="BW282" s="15"/>
    </row>
    <row r="283" spans="1:75" s="10" customFormat="1" x14ac:dyDescent="0.2">
      <c r="A283" s="15"/>
      <c r="L283" s="15"/>
      <c r="M283" s="15"/>
      <c r="O283" s="15"/>
      <c r="Q283" s="15"/>
      <c r="S283" s="15"/>
      <c r="T283" s="15"/>
      <c r="V283" s="15"/>
      <c r="X283" s="15"/>
      <c r="Z283" s="15"/>
      <c r="AA283" s="15"/>
      <c r="AC283" s="15"/>
      <c r="AE283" s="15"/>
      <c r="AG283" s="15"/>
      <c r="AH283" s="15"/>
      <c r="AJ283" s="15"/>
      <c r="AL283" s="15"/>
      <c r="AN283" s="15"/>
      <c r="AO283" s="15"/>
      <c r="AQ283" s="15"/>
      <c r="AS283" s="15"/>
      <c r="AU283" s="15"/>
      <c r="AV283" s="15"/>
      <c r="AX283" s="15"/>
      <c r="AZ283" s="15"/>
      <c r="BB283" s="15"/>
      <c r="BC283" s="15"/>
      <c r="BE283" s="15"/>
      <c r="BG283" s="15"/>
      <c r="BI283" s="15"/>
      <c r="BJ283" s="15"/>
      <c r="BL283" s="15"/>
      <c r="BN283" s="15"/>
      <c r="BP283" s="15"/>
      <c r="BQ283" s="15"/>
      <c r="BS283" s="15"/>
      <c r="BU283" s="15"/>
      <c r="BW283" s="15"/>
    </row>
    <row r="284" spans="1:75" s="10" customFormat="1" x14ac:dyDescent="0.2">
      <c r="A284" s="15"/>
      <c r="L284" s="15"/>
      <c r="M284" s="15"/>
      <c r="O284" s="15"/>
      <c r="Q284" s="15"/>
      <c r="S284" s="15"/>
      <c r="T284" s="15"/>
      <c r="V284" s="15"/>
      <c r="X284" s="15"/>
      <c r="Z284" s="15"/>
      <c r="AA284" s="15"/>
      <c r="AC284" s="15"/>
      <c r="AE284" s="15"/>
      <c r="AG284" s="15"/>
      <c r="AH284" s="15"/>
      <c r="AJ284" s="15"/>
      <c r="AL284" s="15"/>
      <c r="AN284" s="15"/>
      <c r="AO284" s="15"/>
      <c r="AQ284" s="15"/>
      <c r="AS284" s="15"/>
      <c r="AU284" s="15"/>
      <c r="AV284" s="15"/>
      <c r="AX284" s="15"/>
      <c r="AZ284" s="15"/>
      <c r="BB284" s="15"/>
      <c r="BC284" s="15"/>
      <c r="BE284" s="15"/>
      <c r="BG284" s="15"/>
      <c r="BI284" s="15"/>
      <c r="BJ284" s="15"/>
      <c r="BL284" s="15"/>
      <c r="BN284" s="15"/>
      <c r="BP284" s="15"/>
      <c r="BQ284" s="15"/>
      <c r="BS284" s="15"/>
      <c r="BU284" s="15"/>
      <c r="BW284" s="15"/>
    </row>
    <row r="285" spans="1:75" s="10" customFormat="1" x14ac:dyDescent="0.2">
      <c r="A285" s="15"/>
      <c r="L285" s="15"/>
      <c r="M285" s="15"/>
      <c r="O285" s="15"/>
      <c r="Q285" s="15"/>
      <c r="S285" s="15"/>
      <c r="T285" s="15"/>
      <c r="V285" s="15"/>
      <c r="X285" s="15"/>
      <c r="Z285" s="15"/>
      <c r="AA285" s="15"/>
      <c r="AC285" s="15"/>
      <c r="AE285" s="15"/>
      <c r="AG285" s="15"/>
      <c r="AH285" s="15"/>
      <c r="AJ285" s="15"/>
      <c r="AL285" s="15"/>
      <c r="AN285" s="15"/>
      <c r="AO285" s="15"/>
      <c r="AQ285" s="15"/>
      <c r="AS285" s="15"/>
      <c r="AU285" s="15"/>
      <c r="AV285" s="15"/>
      <c r="AX285" s="15"/>
      <c r="AZ285" s="15"/>
      <c r="BB285" s="15"/>
      <c r="BC285" s="15"/>
      <c r="BE285" s="15"/>
      <c r="BG285" s="15"/>
      <c r="BI285" s="15"/>
      <c r="BJ285" s="15"/>
      <c r="BL285" s="15"/>
      <c r="BN285" s="15"/>
      <c r="BP285" s="15"/>
      <c r="BQ285" s="15"/>
      <c r="BS285" s="15"/>
      <c r="BU285" s="15"/>
      <c r="BW285" s="15"/>
    </row>
    <row r="286" spans="1:75" s="10" customFormat="1" x14ac:dyDescent="0.2">
      <c r="A286" s="15"/>
      <c r="L286" s="15"/>
      <c r="M286" s="15"/>
      <c r="O286" s="15"/>
      <c r="Q286" s="15"/>
      <c r="S286" s="15"/>
      <c r="T286" s="15"/>
      <c r="V286" s="15"/>
      <c r="X286" s="15"/>
      <c r="Z286" s="15"/>
      <c r="AA286" s="15"/>
      <c r="AC286" s="15"/>
      <c r="AE286" s="15"/>
      <c r="AG286" s="15"/>
      <c r="AH286" s="15"/>
      <c r="AJ286" s="15"/>
      <c r="AL286" s="15"/>
      <c r="AN286" s="15"/>
      <c r="AO286" s="15"/>
      <c r="AQ286" s="15"/>
      <c r="AS286" s="15"/>
      <c r="AU286" s="15"/>
      <c r="AV286" s="15"/>
      <c r="AX286" s="15"/>
      <c r="AZ286" s="15"/>
      <c r="BB286" s="15"/>
      <c r="BC286" s="15"/>
      <c r="BE286" s="15"/>
      <c r="BG286" s="15"/>
      <c r="BI286" s="15"/>
      <c r="BJ286" s="15"/>
      <c r="BL286" s="15"/>
      <c r="BN286" s="15"/>
      <c r="BP286" s="15"/>
      <c r="BQ286" s="15"/>
      <c r="BS286" s="15"/>
      <c r="BU286" s="15"/>
      <c r="BW286" s="15"/>
    </row>
    <row r="287" spans="1:75" s="10" customFormat="1" x14ac:dyDescent="0.2">
      <c r="A287" s="15"/>
      <c r="L287" s="15"/>
      <c r="M287" s="15"/>
      <c r="O287" s="15"/>
      <c r="Q287" s="15"/>
      <c r="S287" s="15"/>
      <c r="T287" s="15"/>
      <c r="V287" s="15"/>
      <c r="X287" s="15"/>
      <c r="Z287" s="15"/>
      <c r="AA287" s="15"/>
      <c r="AC287" s="15"/>
      <c r="AE287" s="15"/>
      <c r="AG287" s="15"/>
      <c r="AH287" s="15"/>
      <c r="AJ287" s="15"/>
      <c r="AL287" s="15"/>
      <c r="AN287" s="15"/>
      <c r="AO287" s="15"/>
      <c r="AQ287" s="15"/>
      <c r="AS287" s="15"/>
      <c r="AU287" s="15"/>
      <c r="AV287" s="15"/>
      <c r="AX287" s="15"/>
      <c r="AZ287" s="15"/>
      <c r="BB287" s="15"/>
      <c r="BC287" s="15"/>
      <c r="BE287" s="15"/>
      <c r="BG287" s="15"/>
      <c r="BI287" s="15"/>
      <c r="BJ287" s="15"/>
      <c r="BL287" s="15"/>
      <c r="BN287" s="15"/>
      <c r="BP287" s="15"/>
      <c r="BQ287" s="15"/>
      <c r="BS287" s="15"/>
      <c r="BU287" s="15"/>
      <c r="BW287" s="15"/>
    </row>
    <row r="288" spans="1:75" s="10" customFormat="1" x14ac:dyDescent="0.2">
      <c r="A288" s="15"/>
      <c r="L288" s="15"/>
      <c r="M288" s="15"/>
      <c r="O288" s="15"/>
      <c r="Q288" s="15"/>
      <c r="S288" s="15"/>
      <c r="T288" s="15"/>
      <c r="V288" s="15"/>
      <c r="X288" s="15"/>
      <c r="Z288" s="15"/>
      <c r="AA288" s="15"/>
      <c r="AC288" s="15"/>
      <c r="AE288" s="15"/>
      <c r="AG288" s="15"/>
      <c r="AH288" s="15"/>
      <c r="AJ288" s="15"/>
      <c r="AL288" s="15"/>
      <c r="AN288" s="15"/>
      <c r="AO288" s="15"/>
      <c r="AQ288" s="15"/>
      <c r="AS288" s="15"/>
      <c r="AU288" s="15"/>
      <c r="AV288" s="15"/>
      <c r="AX288" s="15"/>
      <c r="AZ288" s="15"/>
      <c r="BB288" s="15"/>
      <c r="BC288" s="15"/>
      <c r="BE288" s="15"/>
      <c r="BG288" s="15"/>
      <c r="BI288" s="15"/>
      <c r="BJ288" s="15"/>
      <c r="BL288" s="15"/>
      <c r="BN288" s="15"/>
      <c r="BP288" s="15"/>
      <c r="BQ288" s="15"/>
      <c r="BS288" s="15"/>
      <c r="BU288" s="15"/>
      <c r="BW288" s="15"/>
    </row>
    <row r="289" spans="1:75" s="10" customFormat="1" x14ac:dyDescent="0.2">
      <c r="A289" s="15"/>
      <c r="L289" s="15"/>
      <c r="M289" s="15"/>
      <c r="O289" s="15"/>
      <c r="Q289" s="15"/>
      <c r="S289" s="15"/>
      <c r="T289" s="15"/>
      <c r="V289" s="15"/>
      <c r="X289" s="15"/>
      <c r="Z289" s="15"/>
      <c r="AA289" s="15"/>
      <c r="AC289" s="15"/>
      <c r="AE289" s="15"/>
      <c r="AG289" s="15"/>
      <c r="AH289" s="15"/>
      <c r="AJ289" s="15"/>
      <c r="AL289" s="15"/>
      <c r="AN289" s="15"/>
      <c r="AO289" s="15"/>
      <c r="AQ289" s="15"/>
      <c r="AS289" s="15"/>
      <c r="AU289" s="15"/>
      <c r="AV289" s="15"/>
      <c r="AX289" s="15"/>
      <c r="AZ289" s="15"/>
      <c r="BB289" s="15"/>
      <c r="BC289" s="15"/>
      <c r="BE289" s="15"/>
      <c r="BG289" s="15"/>
      <c r="BI289" s="15"/>
      <c r="BJ289" s="15"/>
      <c r="BL289" s="15"/>
      <c r="BN289" s="15"/>
      <c r="BP289" s="15"/>
      <c r="BQ289" s="15"/>
      <c r="BS289" s="15"/>
      <c r="BU289" s="15"/>
      <c r="BW289" s="15"/>
    </row>
    <row r="290" spans="1:75" s="10" customFormat="1" x14ac:dyDescent="0.2">
      <c r="A290" s="15"/>
      <c r="L290" s="15"/>
      <c r="M290" s="15"/>
      <c r="O290" s="15"/>
      <c r="Q290" s="15"/>
      <c r="S290" s="15"/>
      <c r="T290" s="15"/>
      <c r="V290" s="15"/>
      <c r="X290" s="15"/>
      <c r="Z290" s="15"/>
      <c r="AA290" s="15"/>
      <c r="AC290" s="15"/>
      <c r="AE290" s="15"/>
      <c r="AG290" s="15"/>
      <c r="AH290" s="15"/>
      <c r="AJ290" s="15"/>
      <c r="AL290" s="15"/>
      <c r="AN290" s="15"/>
      <c r="AO290" s="15"/>
      <c r="AQ290" s="15"/>
      <c r="AS290" s="15"/>
      <c r="AU290" s="15"/>
      <c r="AV290" s="15"/>
      <c r="AX290" s="15"/>
      <c r="AZ290" s="15"/>
      <c r="BB290" s="15"/>
      <c r="BC290" s="15"/>
      <c r="BE290" s="15"/>
      <c r="BG290" s="15"/>
      <c r="BI290" s="15"/>
      <c r="BJ290" s="15"/>
      <c r="BL290" s="15"/>
      <c r="BN290" s="15"/>
      <c r="BP290" s="15"/>
      <c r="BQ290" s="15"/>
      <c r="BS290" s="15"/>
      <c r="BU290" s="15"/>
      <c r="BW290" s="15"/>
    </row>
    <row r="291" spans="1:75" s="10" customFormat="1" x14ac:dyDescent="0.2">
      <c r="A291" s="15"/>
      <c r="L291" s="15"/>
      <c r="M291" s="15"/>
      <c r="O291" s="15"/>
      <c r="Q291" s="15"/>
      <c r="S291" s="15"/>
      <c r="T291" s="15"/>
      <c r="V291" s="15"/>
      <c r="X291" s="15"/>
      <c r="Z291" s="15"/>
      <c r="AA291" s="15"/>
      <c r="AC291" s="15"/>
      <c r="AE291" s="15"/>
      <c r="AG291" s="15"/>
      <c r="AH291" s="15"/>
      <c r="AJ291" s="15"/>
      <c r="AL291" s="15"/>
      <c r="AN291" s="15"/>
      <c r="AO291" s="15"/>
      <c r="AQ291" s="15"/>
      <c r="AS291" s="15"/>
      <c r="AU291" s="15"/>
      <c r="AV291" s="15"/>
      <c r="AX291" s="15"/>
      <c r="AZ291" s="15"/>
      <c r="BB291" s="15"/>
      <c r="BC291" s="15"/>
      <c r="BE291" s="15"/>
      <c r="BG291" s="15"/>
      <c r="BI291" s="15"/>
      <c r="BJ291" s="15"/>
      <c r="BL291" s="15"/>
      <c r="BN291" s="15"/>
      <c r="BP291" s="15"/>
      <c r="BQ291" s="15"/>
      <c r="BS291" s="15"/>
      <c r="BU291" s="15"/>
      <c r="BW291" s="15"/>
    </row>
    <row r="292" spans="1:75" s="10" customFormat="1" x14ac:dyDescent="0.2">
      <c r="A292" s="15"/>
      <c r="L292" s="15"/>
      <c r="M292" s="15"/>
      <c r="O292" s="15"/>
      <c r="Q292" s="15"/>
      <c r="S292" s="15"/>
      <c r="T292" s="15"/>
      <c r="V292" s="15"/>
      <c r="X292" s="15"/>
      <c r="Z292" s="15"/>
      <c r="AA292" s="15"/>
      <c r="AC292" s="15"/>
      <c r="AE292" s="15"/>
      <c r="AG292" s="15"/>
      <c r="AH292" s="15"/>
      <c r="AJ292" s="15"/>
      <c r="AL292" s="15"/>
      <c r="AN292" s="15"/>
      <c r="AO292" s="15"/>
      <c r="AQ292" s="15"/>
      <c r="AS292" s="15"/>
      <c r="AU292" s="15"/>
      <c r="AV292" s="15"/>
      <c r="AX292" s="15"/>
      <c r="AZ292" s="15"/>
      <c r="BB292" s="15"/>
      <c r="BC292" s="15"/>
      <c r="BE292" s="15"/>
      <c r="BG292" s="15"/>
      <c r="BI292" s="15"/>
      <c r="BJ292" s="15"/>
      <c r="BL292" s="15"/>
      <c r="BN292" s="15"/>
      <c r="BP292" s="15"/>
      <c r="BQ292" s="15"/>
      <c r="BS292" s="15"/>
      <c r="BU292" s="15"/>
      <c r="BW292" s="15"/>
    </row>
    <row r="293" spans="1:75" s="10" customFormat="1" x14ac:dyDescent="0.2">
      <c r="A293" s="15"/>
      <c r="L293" s="15"/>
      <c r="M293" s="15"/>
      <c r="O293" s="15"/>
      <c r="Q293" s="15"/>
      <c r="S293" s="15"/>
      <c r="T293" s="15"/>
      <c r="V293" s="15"/>
      <c r="X293" s="15"/>
      <c r="Z293" s="15"/>
      <c r="AA293" s="15"/>
      <c r="AC293" s="15"/>
      <c r="AE293" s="15"/>
      <c r="AG293" s="15"/>
      <c r="AH293" s="15"/>
      <c r="AJ293" s="15"/>
      <c r="AL293" s="15"/>
      <c r="AN293" s="15"/>
      <c r="AO293" s="15"/>
      <c r="AQ293" s="15"/>
      <c r="AS293" s="15"/>
      <c r="AU293" s="15"/>
      <c r="AV293" s="15"/>
      <c r="AX293" s="15"/>
      <c r="AZ293" s="15"/>
      <c r="BB293" s="15"/>
      <c r="BC293" s="15"/>
      <c r="BE293" s="15"/>
      <c r="BG293" s="15"/>
      <c r="BI293" s="15"/>
      <c r="BJ293" s="15"/>
      <c r="BL293" s="15"/>
      <c r="BN293" s="15"/>
      <c r="BP293" s="15"/>
      <c r="BQ293" s="15"/>
      <c r="BS293" s="15"/>
      <c r="BU293" s="15"/>
      <c r="BW293" s="15"/>
    </row>
    <row r="294" spans="1:75" s="10" customFormat="1" x14ac:dyDescent="0.2">
      <c r="A294" s="15"/>
      <c r="L294" s="15"/>
      <c r="M294" s="15"/>
      <c r="O294" s="15"/>
      <c r="Q294" s="15"/>
      <c r="S294" s="15"/>
      <c r="T294" s="15"/>
      <c r="V294" s="15"/>
      <c r="X294" s="15"/>
      <c r="Z294" s="15"/>
      <c r="AA294" s="15"/>
      <c r="AC294" s="15"/>
      <c r="AE294" s="15"/>
      <c r="AG294" s="15"/>
      <c r="AH294" s="15"/>
      <c r="AJ294" s="15"/>
      <c r="AL294" s="15"/>
      <c r="AN294" s="15"/>
      <c r="AO294" s="15"/>
      <c r="AQ294" s="15"/>
      <c r="AS294" s="15"/>
      <c r="AU294" s="15"/>
      <c r="AV294" s="15"/>
      <c r="AX294" s="15"/>
      <c r="AZ294" s="15"/>
      <c r="BB294" s="15"/>
      <c r="BC294" s="15"/>
      <c r="BE294" s="15"/>
      <c r="BG294" s="15"/>
      <c r="BI294" s="15"/>
      <c r="BJ294" s="15"/>
      <c r="BL294" s="15"/>
      <c r="BN294" s="15"/>
      <c r="BP294" s="15"/>
      <c r="BQ294" s="15"/>
      <c r="BS294" s="15"/>
      <c r="BU294" s="15"/>
      <c r="BW294" s="15"/>
    </row>
    <row r="295" spans="1:75" s="10" customFormat="1" x14ac:dyDescent="0.2">
      <c r="A295" s="15"/>
      <c r="L295" s="15"/>
      <c r="M295" s="15"/>
      <c r="O295" s="15"/>
      <c r="Q295" s="15"/>
      <c r="S295" s="15"/>
      <c r="T295" s="15"/>
      <c r="V295" s="15"/>
      <c r="X295" s="15"/>
      <c r="Z295" s="15"/>
      <c r="AA295" s="15"/>
      <c r="AC295" s="15"/>
      <c r="AE295" s="15"/>
      <c r="AG295" s="15"/>
      <c r="AH295" s="15"/>
      <c r="AJ295" s="15"/>
      <c r="AL295" s="15"/>
      <c r="AN295" s="15"/>
      <c r="AO295" s="15"/>
      <c r="AQ295" s="15"/>
      <c r="AS295" s="15"/>
      <c r="AU295" s="15"/>
      <c r="AV295" s="15"/>
      <c r="AX295" s="15"/>
      <c r="AZ295" s="15"/>
      <c r="BB295" s="15"/>
      <c r="BC295" s="15"/>
      <c r="BE295" s="15"/>
      <c r="BG295" s="15"/>
      <c r="BI295" s="15"/>
      <c r="BJ295" s="15"/>
      <c r="BL295" s="15"/>
      <c r="BN295" s="15"/>
      <c r="BP295" s="15"/>
      <c r="BQ295" s="15"/>
      <c r="BS295" s="15"/>
      <c r="BU295" s="15"/>
      <c r="BW295" s="15"/>
    </row>
    <row r="296" spans="1:75" s="10" customFormat="1" x14ac:dyDescent="0.2">
      <c r="A296" s="15"/>
      <c r="L296" s="15"/>
      <c r="M296" s="15"/>
      <c r="O296" s="15"/>
      <c r="Q296" s="15"/>
      <c r="S296" s="15"/>
      <c r="T296" s="15"/>
      <c r="V296" s="15"/>
      <c r="X296" s="15"/>
      <c r="Z296" s="15"/>
      <c r="AA296" s="15"/>
      <c r="AC296" s="15"/>
      <c r="AE296" s="15"/>
      <c r="AG296" s="15"/>
      <c r="AH296" s="15"/>
      <c r="AJ296" s="15"/>
      <c r="AL296" s="15"/>
      <c r="AN296" s="15"/>
      <c r="AO296" s="15"/>
      <c r="AQ296" s="15"/>
      <c r="AS296" s="15"/>
      <c r="AU296" s="15"/>
      <c r="AV296" s="15"/>
      <c r="AX296" s="15"/>
      <c r="AZ296" s="15"/>
      <c r="BB296" s="15"/>
      <c r="BC296" s="15"/>
      <c r="BE296" s="15"/>
      <c r="BG296" s="15"/>
      <c r="BI296" s="15"/>
      <c r="BJ296" s="15"/>
      <c r="BL296" s="15"/>
      <c r="BN296" s="15"/>
      <c r="BP296" s="15"/>
      <c r="BQ296" s="15"/>
      <c r="BS296" s="15"/>
      <c r="BU296" s="15"/>
      <c r="BW296" s="15"/>
    </row>
    <row r="297" spans="1:75" s="10" customFormat="1" x14ac:dyDescent="0.2">
      <c r="A297" s="15"/>
      <c r="L297" s="15"/>
      <c r="M297" s="15"/>
      <c r="O297" s="15"/>
      <c r="Q297" s="15"/>
      <c r="S297" s="15"/>
      <c r="T297" s="15"/>
      <c r="V297" s="15"/>
      <c r="X297" s="15"/>
      <c r="Z297" s="15"/>
      <c r="AA297" s="15"/>
      <c r="AC297" s="15"/>
      <c r="AE297" s="15"/>
      <c r="AG297" s="15"/>
      <c r="AH297" s="15"/>
      <c r="AJ297" s="15"/>
      <c r="AL297" s="15"/>
      <c r="AN297" s="15"/>
      <c r="AO297" s="15"/>
      <c r="AQ297" s="15"/>
      <c r="AS297" s="15"/>
      <c r="AU297" s="15"/>
      <c r="AV297" s="15"/>
      <c r="AX297" s="15"/>
      <c r="AZ297" s="15"/>
      <c r="BB297" s="15"/>
      <c r="BC297" s="15"/>
      <c r="BE297" s="15"/>
      <c r="BG297" s="15"/>
      <c r="BI297" s="15"/>
      <c r="BJ297" s="15"/>
      <c r="BL297" s="15"/>
      <c r="BN297" s="15"/>
      <c r="BP297" s="15"/>
      <c r="BQ297" s="15"/>
      <c r="BS297" s="15"/>
      <c r="BU297" s="15"/>
      <c r="BW297" s="15"/>
    </row>
    <row r="298" spans="1:75" s="10" customFormat="1" x14ac:dyDescent="0.2">
      <c r="A298" s="15"/>
      <c r="L298" s="15"/>
      <c r="M298" s="15"/>
      <c r="O298" s="15"/>
      <c r="Q298" s="15"/>
      <c r="S298" s="15"/>
      <c r="T298" s="15"/>
      <c r="V298" s="15"/>
      <c r="X298" s="15"/>
      <c r="Z298" s="15"/>
      <c r="AA298" s="15"/>
      <c r="AC298" s="15"/>
      <c r="AE298" s="15"/>
      <c r="AG298" s="15"/>
      <c r="AH298" s="15"/>
      <c r="AJ298" s="15"/>
      <c r="AL298" s="15"/>
      <c r="AN298" s="15"/>
      <c r="AO298" s="15"/>
      <c r="AQ298" s="15"/>
      <c r="AS298" s="15"/>
      <c r="AU298" s="15"/>
      <c r="AV298" s="15"/>
      <c r="AX298" s="15"/>
      <c r="AZ298" s="15"/>
      <c r="BB298" s="15"/>
      <c r="BC298" s="15"/>
      <c r="BE298" s="15"/>
      <c r="BG298" s="15"/>
      <c r="BI298" s="15"/>
      <c r="BJ298" s="15"/>
      <c r="BL298" s="15"/>
      <c r="BN298" s="15"/>
      <c r="BP298" s="15"/>
      <c r="BQ298" s="15"/>
      <c r="BS298" s="15"/>
      <c r="BU298" s="15"/>
      <c r="BW298" s="15"/>
    </row>
    <row r="299" spans="1:75" s="10" customFormat="1" x14ac:dyDescent="0.2">
      <c r="A299" s="15"/>
      <c r="L299" s="15"/>
      <c r="M299" s="15"/>
      <c r="O299" s="15"/>
      <c r="Q299" s="15"/>
      <c r="S299" s="15"/>
      <c r="T299" s="15"/>
      <c r="V299" s="15"/>
      <c r="X299" s="15"/>
      <c r="Z299" s="15"/>
      <c r="AA299" s="15"/>
      <c r="AC299" s="15"/>
      <c r="AE299" s="15"/>
      <c r="AG299" s="15"/>
      <c r="AH299" s="15"/>
      <c r="AJ299" s="15"/>
      <c r="AL299" s="15"/>
      <c r="AN299" s="15"/>
      <c r="AO299" s="15"/>
      <c r="AQ299" s="15"/>
      <c r="AS299" s="15"/>
      <c r="AU299" s="15"/>
      <c r="AV299" s="15"/>
      <c r="AX299" s="15"/>
      <c r="AZ299" s="15"/>
      <c r="BB299" s="15"/>
      <c r="BC299" s="15"/>
      <c r="BE299" s="15"/>
      <c r="BG299" s="15"/>
      <c r="BI299" s="15"/>
      <c r="BJ299" s="15"/>
      <c r="BL299" s="15"/>
      <c r="BN299" s="15"/>
      <c r="BP299" s="15"/>
      <c r="BQ299" s="15"/>
      <c r="BS299" s="15"/>
      <c r="BU299" s="15"/>
      <c r="BW299" s="15"/>
    </row>
    <row r="300" spans="1:75" s="10" customFormat="1" x14ac:dyDescent="0.2">
      <c r="A300" s="15"/>
      <c r="L300" s="15"/>
      <c r="M300" s="15"/>
      <c r="O300" s="15"/>
      <c r="Q300" s="15"/>
      <c r="S300" s="15"/>
      <c r="T300" s="15"/>
      <c r="V300" s="15"/>
      <c r="X300" s="15"/>
      <c r="Z300" s="15"/>
      <c r="AA300" s="15"/>
      <c r="AC300" s="15"/>
      <c r="AE300" s="15"/>
      <c r="AG300" s="15"/>
      <c r="AH300" s="15"/>
      <c r="AJ300" s="15"/>
      <c r="AL300" s="15"/>
      <c r="AN300" s="15"/>
      <c r="AO300" s="15"/>
      <c r="AQ300" s="15"/>
      <c r="AS300" s="15"/>
      <c r="AU300" s="15"/>
      <c r="AV300" s="15"/>
      <c r="AX300" s="15"/>
      <c r="AZ300" s="15"/>
      <c r="BB300" s="15"/>
      <c r="BC300" s="15"/>
      <c r="BE300" s="15"/>
      <c r="BG300" s="15"/>
      <c r="BI300" s="15"/>
      <c r="BJ300" s="15"/>
      <c r="BL300" s="15"/>
      <c r="BN300" s="15"/>
      <c r="BP300" s="15"/>
      <c r="BQ300" s="15"/>
      <c r="BS300" s="15"/>
      <c r="BU300" s="15"/>
      <c r="BW300" s="15"/>
    </row>
    <row r="301" spans="1:75" s="10" customFormat="1" x14ac:dyDescent="0.2">
      <c r="A301" s="15"/>
      <c r="L301" s="15"/>
      <c r="M301" s="15"/>
      <c r="O301" s="15"/>
      <c r="Q301" s="15"/>
      <c r="S301" s="15"/>
      <c r="T301" s="15"/>
      <c r="V301" s="15"/>
      <c r="X301" s="15"/>
      <c r="Z301" s="15"/>
      <c r="AA301" s="15"/>
      <c r="AC301" s="15"/>
      <c r="AE301" s="15"/>
      <c r="AG301" s="15"/>
      <c r="AH301" s="15"/>
      <c r="AJ301" s="15"/>
      <c r="AL301" s="15"/>
      <c r="AN301" s="15"/>
      <c r="AO301" s="15"/>
      <c r="AQ301" s="15"/>
      <c r="AS301" s="15"/>
      <c r="AU301" s="15"/>
      <c r="AV301" s="15"/>
      <c r="AX301" s="15"/>
      <c r="AZ301" s="15"/>
      <c r="BB301" s="15"/>
      <c r="BC301" s="15"/>
      <c r="BE301" s="15"/>
      <c r="BG301" s="15"/>
      <c r="BI301" s="15"/>
      <c r="BJ301" s="15"/>
      <c r="BL301" s="15"/>
      <c r="BN301" s="15"/>
      <c r="BP301" s="15"/>
      <c r="BQ301" s="15"/>
      <c r="BS301" s="15"/>
      <c r="BU301" s="15"/>
      <c r="BW301" s="15"/>
    </row>
    <row r="302" spans="1:75" s="10" customFormat="1" x14ac:dyDescent="0.2">
      <c r="A302" s="15"/>
      <c r="L302" s="15"/>
      <c r="M302" s="15"/>
      <c r="O302" s="15"/>
      <c r="Q302" s="15"/>
      <c r="S302" s="15"/>
      <c r="T302" s="15"/>
      <c r="V302" s="15"/>
      <c r="X302" s="15"/>
      <c r="Z302" s="15"/>
      <c r="AA302" s="15"/>
      <c r="AC302" s="15"/>
      <c r="AE302" s="15"/>
      <c r="AG302" s="15"/>
      <c r="AH302" s="15"/>
      <c r="AJ302" s="15"/>
      <c r="AL302" s="15"/>
      <c r="AN302" s="15"/>
      <c r="AO302" s="15"/>
      <c r="AQ302" s="15"/>
      <c r="AS302" s="15"/>
      <c r="AU302" s="15"/>
      <c r="AV302" s="15"/>
      <c r="AX302" s="15"/>
      <c r="AZ302" s="15"/>
      <c r="BB302" s="15"/>
      <c r="BC302" s="15"/>
      <c r="BE302" s="15"/>
      <c r="BG302" s="15"/>
      <c r="BI302" s="15"/>
      <c r="BJ302" s="15"/>
      <c r="BL302" s="15"/>
      <c r="BN302" s="15"/>
      <c r="BP302" s="15"/>
      <c r="BQ302" s="15"/>
      <c r="BS302" s="15"/>
      <c r="BU302" s="15"/>
      <c r="BW302" s="15"/>
    </row>
    <row r="303" spans="1:75" s="10" customFormat="1" x14ac:dyDescent="0.2">
      <c r="A303" s="15"/>
      <c r="L303" s="15"/>
      <c r="M303" s="15"/>
      <c r="O303" s="15"/>
      <c r="Q303" s="15"/>
      <c r="S303" s="15"/>
      <c r="T303" s="15"/>
      <c r="V303" s="15"/>
      <c r="X303" s="15"/>
      <c r="Z303" s="15"/>
      <c r="AA303" s="15"/>
      <c r="AC303" s="15"/>
      <c r="AE303" s="15"/>
      <c r="AG303" s="15"/>
      <c r="AH303" s="15"/>
      <c r="AJ303" s="15"/>
      <c r="AL303" s="15"/>
      <c r="AN303" s="15"/>
      <c r="AO303" s="15"/>
      <c r="AQ303" s="15"/>
      <c r="AS303" s="15"/>
      <c r="AU303" s="15"/>
      <c r="AV303" s="15"/>
      <c r="AX303" s="15"/>
      <c r="AZ303" s="15"/>
      <c r="BB303" s="15"/>
      <c r="BC303" s="15"/>
      <c r="BE303" s="15"/>
      <c r="BG303" s="15"/>
      <c r="BI303" s="15"/>
      <c r="BJ303" s="15"/>
      <c r="BL303" s="15"/>
      <c r="BN303" s="15"/>
      <c r="BP303" s="15"/>
      <c r="BQ303" s="15"/>
      <c r="BS303" s="15"/>
      <c r="BU303" s="15"/>
      <c r="BW303" s="15"/>
    </row>
    <row r="304" spans="1:75" s="10" customFormat="1" x14ac:dyDescent="0.2">
      <c r="A304" s="15"/>
      <c r="L304" s="15"/>
      <c r="M304" s="15"/>
      <c r="O304" s="15"/>
      <c r="Q304" s="15"/>
      <c r="S304" s="15"/>
      <c r="T304" s="15"/>
      <c r="V304" s="15"/>
      <c r="X304" s="15"/>
      <c r="Z304" s="15"/>
      <c r="AA304" s="15"/>
      <c r="AC304" s="15"/>
      <c r="AE304" s="15"/>
      <c r="AG304" s="15"/>
      <c r="AH304" s="15"/>
      <c r="AJ304" s="15"/>
      <c r="AL304" s="15"/>
      <c r="AN304" s="15"/>
      <c r="AO304" s="15"/>
      <c r="AQ304" s="15"/>
      <c r="AS304" s="15"/>
      <c r="AU304" s="15"/>
      <c r="AV304" s="15"/>
      <c r="AX304" s="15"/>
      <c r="AZ304" s="15"/>
      <c r="BB304" s="15"/>
      <c r="BC304" s="15"/>
      <c r="BE304" s="15"/>
      <c r="BG304" s="15"/>
      <c r="BI304" s="15"/>
      <c r="BJ304" s="15"/>
      <c r="BL304" s="15"/>
      <c r="BN304" s="15"/>
      <c r="BP304" s="15"/>
      <c r="BQ304" s="15"/>
      <c r="BS304" s="15"/>
      <c r="BU304" s="15"/>
      <c r="BW304" s="15"/>
    </row>
    <row r="305" spans="1:75" s="10" customFormat="1" x14ac:dyDescent="0.2">
      <c r="A305" s="15"/>
      <c r="L305" s="15"/>
      <c r="M305" s="15"/>
      <c r="O305" s="15"/>
      <c r="Q305" s="15"/>
      <c r="S305" s="15"/>
      <c r="T305" s="15"/>
      <c r="V305" s="15"/>
      <c r="X305" s="15"/>
      <c r="Z305" s="15"/>
      <c r="AA305" s="15"/>
      <c r="AC305" s="15"/>
      <c r="AE305" s="15"/>
      <c r="AG305" s="15"/>
      <c r="AH305" s="15"/>
      <c r="AJ305" s="15"/>
      <c r="AL305" s="15"/>
      <c r="AN305" s="15"/>
      <c r="AO305" s="15"/>
      <c r="AQ305" s="15"/>
      <c r="AS305" s="15"/>
      <c r="AU305" s="15"/>
      <c r="AV305" s="15"/>
      <c r="AX305" s="15"/>
      <c r="AZ305" s="15"/>
      <c r="BB305" s="15"/>
      <c r="BC305" s="15"/>
      <c r="BE305" s="15"/>
      <c r="BG305" s="15"/>
      <c r="BI305" s="15"/>
      <c r="BJ305" s="15"/>
      <c r="BL305" s="15"/>
      <c r="BN305" s="15"/>
      <c r="BP305" s="15"/>
      <c r="BQ305" s="15"/>
      <c r="BS305" s="15"/>
      <c r="BU305" s="15"/>
      <c r="BW305" s="15"/>
    </row>
    <row r="306" spans="1:75" s="10" customFormat="1" x14ac:dyDescent="0.2">
      <c r="A306" s="15"/>
      <c r="L306" s="15"/>
      <c r="M306" s="15"/>
      <c r="O306" s="15"/>
      <c r="Q306" s="15"/>
      <c r="S306" s="15"/>
      <c r="T306" s="15"/>
      <c r="V306" s="15"/>
      <c r="X306" s="15"/>
      <c r="Z306" s="15"/>
      <c r="AA306" s="15"/>
      <c r="AC306" s="15"/>
      <c r="AE306" s="15"/>
      <c r="AG306" s="15"/>
      <c r="AH306" s="15"/>
      <c r="AJ306" s="15"/>
      <c r="AL306" s="15"/>
      <c r="AN306" s="15"/>
      <c r="AO306" s="15"/>
      <c r="AQ306" s="15"/>
      <c r="AS306" s="15"/>
      <c r="AU306" s="15"/>
      <c r="AV306" s="15"/>
      <c r="AX306" s="15"/>
      <c r="AZ306" s="15"/>
      <c r="BB306" s="15"/>
      <c r="BC306" s="15"/>
      <c r="BE306" s="15"/>
      <c r="BG306" s="15"/>
      <c r="BI306" s="15"/>
      <c r="BJ306" s="15"/>
      <c r="BL306" s="15"/>
      <c r="BN306" s="15"/>
      <c r="BP306" s="15"/>
      <c r="BQ306" s="15"/>
      <c r="BS306" s="15"/>
      <c r="BU306" s="15"/>
      <c r="BW306" s="15"/>
    </row>
    <row r="307" spans="1:75" s="10" customFormat="1" x14ac:dyDescent="0.2">
      <c r="A307" s="15"/>
      <c r="L307" s="15"/>
      <c r="M307" s="15"/>
      <c r="O307" s="15"/>
      <c r="Q307" s="15"/>
      <c r="S307" s="15"/>
      <c r="T307" s="15"/>
      <c r="V307" s="15"/>
      <c r="X307" s="15"/>
      <c r="Z307" s="15"/>
      <c r="AA307" s="15"/>
      <c r="AC307" s="15"/>
      <c r="AE307" s="15"/>
      <c r="AG307" s="15"/>
      <c r="AH307" s="15"/>
      <c r="AJ307" s="15"/>
      <c r="AL307" s="15"/>
      <c r="AN307" s="15"/>
      <c r="AO307" s="15"/>
      <c r="AQ307" s="15"/>
      <c r="AS307" s="15"/>
      <c r="AU307" s="15"/>
      <c r="AV307" s="15"/>
      <c r="AX307" s="15"/>
      <c r="AZ307" s="15"/>
      <c r="BB307" s="15"/>
      <c r="BC307" s="15"/>
      <c r="BE307" s="15"/>
      <c r="BG307" s="15"/>
      <c r="BI307" s="15"/>
      <c r="BJ307" s="15"/>
      <c r="BL307" s="15"/>
      <c r="BN307" s="15"/>
      <c r="BP307" s="15"/>
      <c r="BQ307" s="15"/>
      <c r="BS307" s="15"/>
      <c r="BU307" s="15"/>
      <c r="BW307" s="15"/>
    </row>
    <row r="308" spans="1:75" s="10" customFormat="1" x14ac:dyDescent="0.2">
      <c r="A308" s="15"/>
      <c r="L308" s="15"/>
      <c r="M308" s="15"/>
      <c r="O308" s="15"/>
      <c r="Q308" s="15"/>
      <c r="S308" s="15"/>
      <c r="T308" s="15"/>
      <c r="V308" s="15"/>
      <c r="X308" s="15"/>
      <c r="Z308" s="15"/>
      <c r="AA308" s="15"/>
      <c r="AC308" s="15"/>
      <c r="AE308" s="15"/>
      <c r="AG308" s="15"/>
      <c r="AH308" s="15"/>
      <c r="AJ308" s="15"/>
      <c r="AL308" s="15"/>
      <c r="AN308" s="15"/>
      <c r="AO308" s="15"/>
      <c r="AQ308" s="15"/>
      <c r="AS308" s="15"/>
      <c r="AU308" s="15"/>
      <c r="AV308" s="15"/>
      <c r="AX308" s="15"/>
      <c r="AZ308" s="15"/>
      <c r="BB308" s="15"/>
      <c r="BC308" s="15"/>
      <c r="BE308" s="15"/>
      <c r="BG308" s="15"/>
      <c r="BI308" s="15"/>
      <c r="BJ308" s="15"/>
      <c r="BL308" s="15"/>
      <c r="BN308" s="15"/>
      <c r="BP308" s="15"/>
      <c r="BQ308" s="15"/>
      <c r="BS308" s="15"/>
      <c r="BU308" s="15"/>
      <c r="BW308" s="15"/>
    </row>
    <row r="309" spans="1:75" s="10" customFormat="1" x14ac:dyDescent="0.2">
      <c r="A309" s="15"/>
      <c r="L309" s="15"/>
      <c r="M309" s="15"/>
      <c r="O309" s="15"/>
      <c r="Q309" s="15"/>
      <c r="S309" s="15"/>
      <c r="T309" s="15"/>
      <c r="V309" s="15"/>
      <c r="X309" s="15"/>
      <c r="Z309" s="15"/>
      <c r="AA309" s="15"/>
      <c r="AC309" s="15"/>
      <c r="AE309" s="15"/>
      <c r="AG309" s="15"/>
      <c r="AH309" s="15"/>
      <c r="AJ309" s="15"/>
      <c r="AL309" s="15"/>
      <c r="AN309" s="15"/>
      <c r="AO309" s="15"/>
      <c r="AQ309" s="15"/>
      <c r="AS309" s="15"/>
      <c r="AU309" s="15"/>
      <c r="AV309" s="15"/>
      <c r="AX309" s="15"/>
      <c r="AZ309" s="15"/>
      <c r="BB309" s="15"/>
      <c r="BC309" s="15"/>
      <c r="BE309" s="15"/>
      <c r="BG309" s="15"/>
      <c r="BI309" s="15"/>
      <c r="BJ309" s="15"/>
      <c r="BL309" s="15"/>
      <c r="BN309" s="15"/>
      <c r="BP309" s="15"/>
      <c r="BQ309" s="15"/>
      <c r="BS309" s="15"/>
      <c r="BU309" s="15"/>
      <c r="BW309" s="15"/>
    </row>
    <row r="310" spans="1:75" s="10" customFormat="1" x14ac:dyDescent="0.2">
      <c r="A310" s="15"/>
      <c r="L310" s="15"/>
      <c r="M310" s="15"/>
      <c r="O310" s="15"/>
      <c r="Q310" s="15"/>
      <c r="S310" s="15"/>
      <c r="T310" s="15"/>
      <c r="V310" s="15"/>
      <c r="X310" s="15"/>
      <c r="Z310" s="15"/>
      <c r="AA310" s="15"/>
      <c r="AC310" s="15"/>
      <c r="AE310" s="15"/>
      <c r="AG310" s="15"/>
      <c r="AH310" s="15"/>
      <c r="AJ310" s="15"/>
      <c r="AL310" s="15"/>
      <c r="AN310" s="15"/>
      <c r="AO310" s="15"/>
      <c r="AQ310" s="15"/>
      <c r="AS310" s="15"/>
      <c r="AU310" s="15"/>
      <c r="AV310" s="15"/>
      <c r="AX310" s="15"/>
      <c r="AZ310" s="15"/>
      <c r="BB310" s="15"/>
      <c r="BC310" s="15"/>
      <c r="BE310" s="15"/>
      <c r="BG310" s="15"/>
      <c r="BI310" s="15"/>
      <c r="BJ310" s="15"/>
      <c r="BL310" s="15"/>
      <c r="BN310" s="15"/>
      <c r="BP310" s="15"/>
      <c r="BQ310" s="15"/>
      <c r="BS310" s="15"/>
      <c r="BU310" s="15"/>
      <c r="BW310" s="15"/>
    </row>
    <row r="311" spans="1:75" s="10" customFormat="1" x14ac:dyDescent="0.2">
      <c r="A311" s="15"/>
      <c r="L311" s="15"/>
      <c r="M311" s="15"/>
      <c r="O311" s="15"/>
      <c r="Q311" s="15"/>
      <c r="S311" s="15"/>
      <c r="T311" s="15"/>
      <c r="V311" s="15"/>
      <c r="X311" s="15"/>
      <c r="Z311" s="15"/>
      <c r="AA311" s="15"/>
      <c r="AC311" s="15"/>
      <c r="AE311" s="15"/>
      <c r="AG311" s="15"/>
      <c r="AH311" s="15"/>
      <c r="AJ311" s="15"/>
      <c r="AL311" s="15"/>
      <c r="AN311" s="15"/>
      <c r="AO311" s="15"/>
      <c r="AQ311" s="15"/>
      <c r="AS311" s="15"/>
      <c r="AU311" s="15"/>
      <c r="AV311" s="15"/>
      <c r="AX311" s="15"/>
      <c r="AZ311" s="15"/>
      <c r="BB311" s="15"/>
      <c r="BC311" s="15"/>
      <c r="BE311" s="15"/>
      <c r="BG311" s="15"/>
      <c r="BI311" s="15"/>
      <c r="BJ311" s="15"/>
      <c r="BL311" s="15"/>
      <c r="BN311" s="15"/>
      <c r="BP311" s="15"/>
      <c r="BQ311" s="15"/>
      <c r="BS311" s="15"/>
      <c r="BU311" s="15"/>
      <c r="BW311" s="15"/>
    </row>
    <row r="312" spans="1:75" s="10" customFormat="1" x14ac:dyDescent="0.2">
      <c r="A312" s="15"/>
      <c r="L312" s="15"/>
      <c r="M312" s="15"/>
      <c r="O312" s="15"/>
      <c r="Q312" s="15"/>
      <c r="S312" s="15"/>
      <c r="T312" s="15"/>
      <c r="V312" s="15"/>
      <c r="X312" s="15"/>
      <c r="Z312" s="15"/>
      <c r="AA312" s="15"/>
      <c r="AC312" s="15"/>
      <c r="AE312" s="15"/>
      <c r="AG312" s="15"/>
      <c r="AH312" s="15"/>
      <c r="AJ312" s="15"/>
      <c r="AL312" s="15"/>
      <c r="AN312" s="15"/>
      <c r="AO312" s="15"/>
      <c r="AQ312" s="15"/>
      <c r="AS312" s="15"/>
      <c r="AU312" s="15"/>
      <c r="AV312" s="15"/>
      <c r="AX312" s="15"/>
      <c r="AZ312" s="15"/>
      <c r="BB312" s="15"/>
      <c r="BC312" s="15"/>
      <c r="BE312" s="15"/>
      <c r="BG312" s="15"/>
      <c r="BI312" s="15"/>
      <c r="BJ312" s="15"/>
      <c r="BL312" s="15"/>
      <c r="BN312" s="15"/>
      <c r="BP312" s="15"/>
      <c r="BQ312" s="15"/>
      <c r="BS312" s="15"/>
      <c r="BU312" s="15"/>
      <c r="BW312" s="15"/>
    </row>
    <row r="313" spans="1:75" s="10" customFormat="1" x14ac:dyDescent="0.2">
      <c r="A313" s="15"/>
      <c r="L313" s="15"/>
      <c r="M313" s="15"/>
      <c r="O313" s="15"/>
      <c r="Q313" s="15"/>
      <c r="S313" s="15"/>
      <c r="T313" s="15"/>
      <c r="V313" s="15"/>
      <c r="X313" s="15"/>
      <c r="Z313" s="15"/>
      <c r="AA313" s="15"/>
      <c r="AC313" s="15"/>
      <c r="AE313" s="15"/>
      <c r="AG313" s="15"/>
      <c r="AH313" s="15"/>
      <c r="AJ313" s="15"/>
      <c r="AL313" s="15"/>
      <c r="AN313" s="15"/>
      <c r="AO313" s="15"/>
      <c r="AQ313" s="15"/>
      <c r="AS313" s="15"/>
      <c r="AU313" s="15"/>
      <c r="AV313" s="15"/>
      <c r="AX313" s="15"/>
      <c r="AZ313" s="15"/>
      <c r="BB313" s="15"/>
      <c r="BC313" s="15"/>
      <c r="BE313" s="15"/>
      <c r="BG313" s="15"/>
      <c r="BI313" s="15"/>
      <c r="BJ313" s="15"/>
      <c r="BL313" s="15"/>
      <c r="BN313" s="15"/>
      <c r="BP313" s="15"/>
      <c r="BQ313" s="15"/>
      <c r="BS313" s="15"/>
      <c r="BU313" s="15"/>
      <c r="BW313" s="15"/>
    </row>
    <row r="314" spans="1:75" s="10" customFormat="1" x14ac:dyDescent="0.2">
      <c r="A314" s="15"/>
      <c r="L314" s="15"/>
      <c r="M314" s="15"/>
      <c r="O314" s="15"/>
      <c r="Q314" s="15"/>
      <c r="S314" s="15"/>
      <c r="T314" s="15"/>
      <c r="V314" s="15"/>
      <c r="X314" s="15"/>
      <c r="Z314" s="15"/>
      <c r="AA314" s="15"/>
      <c r="AC314" s="15"/>
      <c r="AE314" s="15"/>
      <c r="AG314" s="15"/>
      <c r="AH314" s="15"/>
      <c r="AJ314" s="15"/>
      <c r="AL314" s="15"/>
      <c r="AN314" s="15"/>
      <c r="AO314" s="15"/>
      <c r="AQ314" s="15"/>
      <c r="AS314" s="15"/>
      <c r="AU314" s="15"/>
      <c r="AV314" s="15"/>
      <c r="AX314" s="15"/>
      <c r="AZ314" s="15"/>
      <c r="BB314" s="15"/>
      <c r="BC314" s="15"/>
      <c r="BE314" s="15"/>
      <c r="BG314" s="15"/>
      <c r="BI314" s="15"/>
      <c r="BJ314" s="15"/>
      <c r="BL314" s="15"/>
      <c r="BN314" s="15"/>
      <c r="BP314" s="15"/>
      <c r="BQ314" s="15"/>
      <c r="BS314" s="15"/>
      <c r="BU314" s="15"/>
      <c r="BW314" s="15"/>
    </row>
    <row r="315" spans="1:75" s="10" customFormat="1" x14ac:dyDescent="0.2">
      <c r="A315" s="15"/>
      <c r="L315" s="15"/>
      <c r="M315" s="15"/>
      <c r="O315" s="15"/>
      <c r="Q315" s="15"/>
      <c r="S315" s="15"/>
      <c r="T315" s="15"/>
      <c r="V315" s="15"/>
      <c r="X315" s="15"/>
      <c r="Z315" s="15"/>
      <c r="AA315" s="15"/>
      <c r="AC315" s="15"/>
      <c r="AE315" s="15"/>
      <c r="AG315" s="15"/>
      <c r="AH315" s="15"/>
      <c r="AJ315" s="15"/>
      <c r="AL315" s="15"/>
      <c r="AN315" s="15"/>
      <c r="AO315" s="15"/>
      <c r="AQ315" s="15"/>
      <c r="AS315" s="15"/>
      <c r="AU315" s="15"/>
      <c r="AV315" s="15"/>
      <c r="AX315" s="15"/>
      <c r="AZ315" s="15"/>
      <c r="BB315" s="15"/>
      <c r="BC315" s="15"/>
      <c r="BE315" s="15"/>
      <c r="BG315" s="15"/>
      <c r="BI315" s="15"/>
      <c r="BJ315" s="15"/>
      <c r="BL315" s="15"/>
      <c r="BN315" s="15"/>
      <c r="BP315" s="15"/>
      <c r="BQ315" s="15"/>
      <c r="BS315" s="15"/>
      <c r="BU315" s="15"/>
      <c r="BW315" s="15"/>
    </row>
    <row r="316" spans="1:75" s="10" customFormat="1" x14ac:dyDescent="0.2">
      <c r="A316" s="15"/>
      <c r="L316" s="15"/>
      <c r="M316" s="15"/>
      <c r="O316" s="15"/>
      <c r="Q316" s="15"/>
      <c r="S316" s="15"/>
      <c r="T316" s="15"/>
      <c r="V316" s="15"/>
      <c r="X316" s="15"/>
      <c r="Z316" s="15"/>
      <c r="AA316" s="15"/>
      <c r="AC316" s="15"/>
      <c r="AE316" s="15"/>
      <c r="AG316" s="15"/>
      <c r="AH316" s="15"/>
      <c r="AJ316" s="15"/>
      <c r="AL316" s="15"/>
      <c r="AN316" s="15"/>
      <c r="AO316" s="15"/>
      <c r="AQ316" s="15"/>
      <c r="AS316" s="15"/>
      <c r="AU316" s="15"/>
      <c r="AV316" s="15"/>
      <c r="AX316" s="15"/>
      <c r="AZ316" s="15"/>
      <c r="BB316" s="15"/>
      <c r="BC316" s="15"/>
      <c r="BE316" s="15"/>
      <c r="BG316" s="15"/>
      <c r="BI316" s="15"/>
      <c r="BJ316" s="15"/>
      <c r="BL316" s="15"/>
      <c r="BN316" s="15"/>
      <c r="BP316" s="15"/>
      <c r="BQ316" s="15"/>
      <c r="BS316" s="15"/>
      <c r="BU316" s="15"/>
      <c r="BW316" s="15"/>
    </row>
    <row r="317" spans="1:75" s="10" customFormat="1" x14ac:dyDescent="0.2">
      <c r="A317" s="15"/>
      <c r="L317" s="15"/>
      <c r="M317" s="15"/>
      <c r="O317" s="15"/>
      <c r="Q317" s="15"/>
      <c r="S317" s="15"/>
      <c r="T317" s="15"/>
      <c r="V317" s="15"/>
      <c r="X317" s="15"/>
      <c r="Z317" s="15"/>
      <c r="AA317" s="15"/>
      <c r="AC317" s="15"/>
      <c r="AE317" s="15"/>
      <c r="AG317" s="15"/>
      <c r="AH317" s="15"/>
      <c r="AJ317" s="15"/>
      <c r="AL317" s="15"/>
      <c r="AN317" s="15"/>
      <c r="AO317" s="15"/>
      <c r="AQ317" s="15"/>
      <c r="AS317" s="15"/>
      <c r="AU317" s="15"/>
      <c r="AV317" s="15"/>
      <c r="AX317" s="15"/>
      <c r="AZ317" s="15"/>
      <c r="BB317" s="15"/>
      <c r="BC317" s="15"/>
      <c r="BE317" s="15"/>
      <c r="BG317" s="15"/>
      <c r="BI317" s="15"/>
      <c r="BJ317" s="15"/>
      <c r="BL317" s="15"/>
      <c r="BN317" s="15"/>
      <c r="BP317" s="15"/>
      <c r="BQ317" s="15"/>
      <c r="BS317" s="15"/>
      <c r="BU317" s="15"/>
      <c r="BW317" s="15"/>
    </row>
    <row r="318" spans="1:75" s="10" customFormat="1" x14ac:dyDescent="0.2">
      <c r="A318" s="15"/>
      <c r="L318" s="15"/>
      <c r="M318" s="15"/>
      <c r="O318" s="15"/>
      <c r="Q318" s="15"/>
      <c r="S318" s="15"/>
      <c r="T318" s="15"/>
      <c r="V318" s="15"/>
      <c r="X318" s="15"/>
      <c r="Z318" s="15"/>
      <c r="AA318" s="15"/>
      <c r="AC318" s="15"/>
      <c r="AE318" s="15"/>
      <c r="AG318" s="15"/>
      <c r="AH318" s="15"/>
      <c r="AJ318" s="15"/>
      <c r="AL318" s="15"/>
      <c r="AN318" s="15"/>
      <c r="AO318" s="15"/>
      <c r="AQ318" s="15"/>
      <c r="AS318" s="15"/>
      <c r="AU318" s="15"/>
      <c r="AV318" s="15"/>
      <c r="AX318" s="15"/>
      <c r="AZ318" s="15"/>
      <c r="BB318" s="15"/>
      <c r="BC318" s="15"/>
      <c r="BE318" s="15"/>
      <c r="BG318" s="15"/>
      <c r="BI318" s="15"/>
      <c r="BJ318" s="15"/>
      <c r="BL318" s="15"/>
      <c r="BN318" s="15"/>
      <c r="BP318" s="15"/>
      <c r="BQ318" s="15"/>
      <c r="BS318" s="15"/>
      <c r="BU318" s="15"/>
      <c r="BW318" s="15"/>
    </row>
    <row r="319" spans="1:75" s="10" customFormat="1" x14ac:dyDescent="0.2">
      <c r="A319" s="15"/>
      <c r="L319" s="15"/>
      <c r="M319" s="15"/>
      <c r="O319" s="15"/>
      <c r="Q319" s="15"/>
      <c r="S319" s="15"/>
      <c r="T319" s="15"/>
      <c r="V319" s="15"/>
      <c r="X319" s="15"/>
      <c r="Z319" s="15"/>
      <c r="AA319" s="15"/>
      <c r="AC319" s="15"/>
      <c r="AE319" s="15"/>
      <c r="AG319" s="15"/>
      <c r="AH319" s="15"/>
      <c r="AJ319" s="15"/>
      <c r="AL319" s="15"/>
      <c r="AN319" s="15"/>
      <c r="AO319" s="15"/>
      <c r="AQ319" s="15"/>
      <c r="AS319" s="15"/>
      <c r="AU319" s="15"/>
      <c r="AV319" s="15"/>
      <c r="AX319" s="15"/>
      <c r="AZ319" s="15"/>
      <c r="BB319" s="15"/>
      <c r="BC319" s="15"/>
      <c r="BE319" s="15"/>
      <c r="BG319" s="15"/>
      <c r="BI319" s="15"/>
      <c r="BJ319" s="15"/>
      <c r="BL319" s="15"/>
      <c r="BN319" s="15"/>
      <c r="BP319" s="15"/>
      <c r="BQ319" s="15"/>
      <c r="BS319" s="15"/>
      <c r="BU319" s="15"/>
      <c r="BW319" s="15"/>
    </row>
    <row r="320" spans="1:75" s="10" customFormat="1" x14ac:dyDescent="0.2">
      <c r="A320" s="15"/>
      <c r="L320" s="15"/>
      <c r="M320" s="15"/>
      <c r="O320" s="15"/>
      <c r="Q320" s="15"/>
      <c r="S320" s="15"/>
      <c r="T320" s="15"/>
      <c r="V320" s="15"/>
      <c r="X320" s="15"/>
      <c r="Z320" s="15"/>
      <c r="AA320" s="15"/>
      <c r="AC320" s="15"/>
      <c r="AE320" s="15"/>
      <c r="AG320" s="15"/>
      <c r="AH320" s="15"/>
      <c r="AJ320" s="15"/>
      <c r="AL320" s="15"/>
      <c r="AN320" s="15"/>
      <c r="AO320" s="15"/>
      <c r="AQ320" s="15"/>
      <c r="AS320" s="15"/>
      <c r="AU320" s="15"/>
      <c r="AV320" s="15"/>
      <c r="AX320" s="15"/>
      <c r="AZ320" s="15"/>
      <c r="BB320" s="15"/>
      <c r="BC320" s="15"/>
      <c r="BE320" s="15"/>
      <c r="BG320" s="15"/>
      <c r="BI320" s="15"/>
      <c r="BJ320" s="15"/>
      <c r="BL320" s="15"/>
      <c r="BN320" s="15"/>
      <c r="BP320" s="15"/>
      <c r="BQ320" s="15"/>
      <c r="BS320" s="15"/>
      <c r="BU320" s="15"/>
      <c r="BW320" s="15"/>
    </row>
    <row r="321" spans="1:75" s="10" customFormat="1" x14ac:dyDescent="0.2">
      <c r="A321" s="15"/>
      <c r="L321" s="15"/>
      <c r="M321" s="15"/>
      <c r="O321" s="15"/>
      <c r="Q321" s="15"/>
      <c r="S321" s="15"/>
      <c r="T321" s="15"/>
      <c r="V321" s="15"/>
      <c r="X321" s="15"/>
      <c r="Z321" s="15"/>
      <c r="AA321" s="15"/>
      <c r="AC321" s="15"/>
      <c r="AE321" s="15"/>
      <c r="AG321" s="15"/>
      <c r="AH321" s="15"/>
      <c r="AJ321" s="15"/>
      <c r="AL321" s="15"/>
      <c r="AN321" s="15"/>
      <c r="AO321" s="15"/>
      <c r="AQ321" s="15"/>
      <c r="AS321" s="15"/>
      <c r="AU321" s="15"/>
      <c r="AV321" s="15"/>
      <c r="AX321" s="15"/>
      <c r="AZ321" s="15"/>
      <c r="BB321" s="15"/>
      <c r="BC321" s="15"/>
      <c r="BE321" s="15"/>
      <c r="BG321" s="15"/>
      <c r="BI321" s="15"/>
      <c r="BJ321" s="15"/>
      <c r="BL321" s="15"/>
      <c r="BN321" s="15"/>
      <c r="BP321" s="15"/>
      <c r="BQ321" s="15"/>
      <c r="BS321" s="15"/>
      <c r="BU321" s="15"/>
      <c r="BW321" s="15"/>
    </row>
    <row r="322" spans="1:75" s="10" customFormat="1" x14ac:dyDescent="0.2">
      <c r="A322" s="15"/>
      <c r="L322" s="15"/>
      <c r="M322" s="15"/>
      <c r="O322" s="15"/>
      <c r="Q322" s="15"/>
      <c r="S322" s="15"/>
      <c r="T322" s="15"/>
      <c r="V322" s="15"/>
      <c r="X322" s="15"/>
      <c r="Z322" s="15"/>
      <c r="AA322" s="15"/>
      <c r="AC322" s="15"/>
      <c r="AE322" s="15"/>
      <c r="AG322" s="15"/>
      <c r="AH322" s="15"/>
      <c r="AJ322" s="15"/>
      <c r="AL322" s="15"/>
      <c r="AN322" s="15"/>
      <c r="AO322" s="15"/>
      <c r="AQ322" s="15"/>
      <c r="AS322" s="15"/>
      <c r="AU322" s="15"/>
      <c r="AV322" s="15"/>
      <c r="AX322" s="15"/>
      <c r="AZ322" s="15"/>
      <c r="BB322" s="15"/>
      <c r="BC322" s="15"/>
      <c r="BE322" s="15"/>
      <c r="BG322" s="15"/>
      <c r="BI322" s="15"/>
      <c r="BJ322" s="15"/>
      <c r="BL322" s="15"/>
      <c r="BN322" s="15"/>
      <c r="BP322" s="15"/>
      <c r="BQ322" s="15"/>
      <c r="BS322" s="15"/>
      <c r="BU322" s="15"/>
      <c r="BW322" s="15"/>
    </row>
    <row r="323" spans="1:75" s="10" customFormat="1" x14ac:dyDescent="0.2">
      <c r="A323" s="15"/>
      <c r="L323" s="15"/>
      <c r="M323" s="15"/>
      <c r="O323" s="15"/>
      <c r="Q323" s="15"/>
      <c r="S323" s="15"/>
      <c r="T323" s="15"/>
      <c r="V323" s="15"/>
      <c r="X323" s="15"/>
      <c r="Z323" s="15"/>
      <c r="AA323" s="15"/>
      <c r="AC323" s="15"/>
      <c r="AE323" s="15"/>
      <c r="AG323" s="15"/>
      <c r="AH323" s="15"/>
      <c r="AJ323" s="15"/>
      <c r="AL323" s="15"/>
      <c r="AN323" s="15"/>
      <c r="AO323" s="15"/>
      <c r="AQ323" s="15"/>
      <c r="AS323" s="15"/>
      <c r="AU323" s="15"/>
      <c r="AV323" s="15"/>
      <c r="AX323" s="15"/>
      <c r="AZ323" s="15"/>
      <c r="BB323" s="15"/>
      <c r="BC323" s="15"/>
      <c r="BE323" s="15"/>
      <c r="BG323" s="15"/>
      <c r="BI323" s="15"/>
      <c r="BJ323" s="15"/>
      <c r="BL323" s="15"/>
      <c r="BN323" s="15"/>
      <c r="BP323" s="15"/>
      <c r="BQ323" s="15"/>
      <c r="BS323" s="15"/>
      <c r="BU323" s="15"/>
      <c r="BW323" s="15"/>
    </row>
    <row r="324" spans="1:75" s="10" customFormat="1" x14ac:dyDescent="0.2">
      <c r="A324" s="15"/>
      <c r="L324" s="15"/>
      <c r="M324" s="15"/>
      <c r="O324" s="15"/>
      <c r="Q324" s="15"/>
      <c r="S324" s="15"/>
      <c r="T324" s="15"/>
      <c r="V324" s="15"/>
      <c r="X324" s="15"/>
      <c r="Z324" s="15"/>
      <c r="AA324" s="15"/>
      <c r="AC324" s="15"/>
      <c r="AE324" s="15"/>
      <c r="AG324" s="15"/>
      <c r="AH324" s="15"/>
      <c r="AJ324" s="15"/>
      <c r="AL324" s="15"/>
      <c r="AN324" s="15"/>
      <c r="AO324" s="15"/>
      <c r="AQ324" s="15"/>
      <c r="AS324" s="15"/>
      <c r="AU324" s="15"/>
      <c r="AV324" s="15"/>
      <c r="AX324" s="15"/>
      <c r="AZ324" s="15"/>
      <c r="BB324" s="15"/>
      <c r="BC324" s="15"/>
      <c r="BE324" s="15"/>
      <c r="BG324" s="15"/>
      <c r="BI324" s="15"/>
      <c r="BJ324" s="15"/>
      <c r="BL324" s="15"/>
      <c r="BN324" s="15"/>
      <c r="BP324" s="15"/>
      <c r="BQ324" s="15"/>
      <c r="BS324" s="15"/>
      <c r="BU324" s="15"/>
      <c r="BW324" s="15"/>
    </row>
    <row r="325" spans="1:75" s="10" customFormat="1" x14ac:dyDescent="0.2">
      <c r="A325" s="15"/>
      <c r="L325" s="15"/>
      <c r="M325" s="15"/>
      <c r="O325" s="15"/>
      <c r="Q325" s="15"/>
      <c r="S325" s="15"/>
      <c r="T325" s="15"/>
      <c r="V325" s="15"/>
      <c r="X325" s="15"/>
      <c r="Z325" s="15"/>
      <c r="AA325" s="15"/>
      <c r="AC325" s="15"/>
      <c r="AE325" s="15"/>
      <c r="AG325" s="15"/>
      <c r="AH325" s="15"/>
      <c r="AJ325" s="15"/>
      <c r="AL325" s="15"/>
      <c r="AN325" s="15"/>
      <c r="AO325" s="15"/>
      <c r="AQ325" s="15"/>
      <c r="AS325" s="15"/>
      <c r="AU325" s="15"/>
      <c r="AV325" s="15"/>
      <c r="AX325" s="15"/>
      <c r="AZ325" s="15"/>
      <c r="BB325" s="15"/>
      <c r="BC325" s="15"/>
      <c r="BE325" s="15"/>
      <c r="BG325" s="15"/>
      <c r="BI325" s="15"/>
      <c r="BJ325" s="15"/>
      <c r="BL325" s="15"/>
      <c r="BN325" s="15"/>
      <c r="BP325" s="15"/>
      <c r="BQ325" s="15"/>
      <c r="BS325" s="15"/>
      <c r="BU325" s="15"/>
      <c r="BW325" s="15"/>
    </row>
    <row r="326" spans="1:75" s="10" customFormat="1" x14ac:dyDescent="0.2">
      <c r="A326" s="15"/>
      <c r="L326" s="15"/>
      <c r="M326" s="15"/>
      <c r="O326" s="15"/>
      <c r="Q326" s="15"/>
      <c r="S326" s="15"/>
      <c r="T326" s="15"/>
      <c r="V326" s="15"/>
      <c r="X326" s="15"/>
      <c r="Z326" s="15"/>
      <c r="AA326" s="15"/>
      <c r="AC326" s="15"/>
      <c r="AE326" s="15"/>
      <c r="AG326" s="15"/>
      <c r="AH326" s="15"/>
      <c r="AJ326" s="15"/>
      <c r="AL326" s="15"/>
      <c r="AN326" s="15"/>
      <c r="AO326" s="15"/>
      <c r="AQ326" s="15"/>
      <c r="AS326" s="15"/>
      <c r="AU326" s="15"/>
      <c r="AV326" s="15"/>
      <c r="AX326" s="15"/>
      <c r="AZ326" s="15"/>
      <c r="BB326" s="15"/>
      <c r="BC326" s="15"/>
      <c r="BE326" s="15"/>
      <c r="BG326" s="15"/>
      <c r="BI326" s="15"/>
      <c r="BJ326" s="15"/>
      <c r="BL326" s="15"/>
      <c r="BN326" s="15"/>
      <c r="BP326" s="15"/>
      <c r="BQ326" s="15"/>
      <c r="BS326" s="15"/>
      <c r="BU326" s="15"/>
      <c r="BW326" s="15"/>
    </row>
    <row r="327" spans="1:75" s="10" customFormat="1" x14ac:dyDescent="0.2">
      <c r="A327" s="15"/>
      <c r="L327" s="15"/>
      <c r="M327" s="15"/>
      <c r="O327" s="15"/>
      <c r="Q327" s="15"/>
      <c r="S327" s="15"/>
      <c r="T327" s="15"/>
      <c r="V327" s="15"/>
      <c r="X327" s="15"/>
      <c r="Z327" s="15"/>
      <c r="AA327" s="15"/>
      <c r="AC327" s="15"/>
      <c r="AE327" s="15"/>
      <c r="AG327" s="15"/>
      <c r="AH327" s="15"/>
      <c r="AJ327" s="15"/>
      <c r="AL327" s="15"/>
      <c r="AN327" s="15"/>
      <c r="AO327" s="15"/>
      <c r="AQ327" s="15"/>
      <c r="AS327" s="15"/>
      <c r="AU327" s="15"/>
      <c r="AV327" s="15"/>
      <c r="AX327" s="15"/>
      <c r="AZ327" s="15"/>
      <c r="BB327" s="15"/>
      <c r="BC327" s="15"/>
      <c r="BE327" s="15"/>
      <c r="BG327" s="15"/>
      <c r="BI327" s="15"/>
      <c r="BJ327" s="15"/>
      <c r="BL327" s="15"/>
      <c r="BN327" s="15"/>
      <c r="BP327" s="15"/>
      <c r="BQ327" s="15"/>
      <c r="BS327" s="15"/>
      <c r="BU327" s="15"/>
      <c r="BW327" s="15"/>
    </row>
    <row r="328" spans="1:75" s="10" customFormat="1" x14ac:dyDescent="0.2">
      <c r="A328" s="15"/>
      <c r="L328" s="15"/>
      <c r="M328" s="15"/>
      <c r="O328" s="15"/>
      <c r="Q328" s="15"/>
      <c r="S328" s="15"/>
      <c r="T328" s="15"/>
      <c r="V328" s="15"/>
      <c r="X328" s="15"/>
      <c r="Z328" s="15"/>
      <c r="AA328" s="15"/>
      <c r="AC328" s="15"/>
      <c r="AE328" s="15"/>
      <c r="AG328" s="15"/>
      <c r="AH328" s="15"/>
      <c r="AJ328" s="15"/>
      <c r="AL328" s="15"/>
      <c r="AN328" s="15"/>
      <c r="AO328" s="15"/>
      <c r="AQ328" s="15"/>
      <c r="AS328" s="15"/>
      <c r="AU328" s="15"/>
      <c r="AV328" s="15"/>
      <c r="AX328" s="15"/>
      <c r="AZ328" s="15"/>
      <c r="BB328" s="15"/>
      <c r="BC328" s="15"/>
      <c r="BE328" s="15"/>
      <c r="BG328" s="15"/>
      <c r="BI328" s="15"/>
      <c r="BJ328" s="15"/>
      <c r="BL328" s="15"/>
      <c r="BN328" s="15"/>
      <c r="BP328" s="15"/>
      <c r="BQ328" s="15"/>
      <c r="BS328" s="15"/>
      <c r="BU328" s="15"/>
      <c r="BW328" s="15"/>
    </row>
    <row r="329" spans="1:75" s="10" customFormat="1" x14ac:dyDescent="0.2">
      <c r="A329" s="15"/>
      <c r="L329" s="15"/>
      <c r="M329" s="15"/>
      <c r="O329" s="15"/>
      <c r="Q329" s="15"/>
      <c r="S329" s="15"/>
      <c r="T329" s="15"/>
      <c r="V329" s="15"/>
      <c r="X329" s="15"/>
      <c r="Z329" s="15"/>
      <c r="AA329" s="15"/>
      <c r="AC329" s="15"/>
      <c r="AE329" s="15"/>
      <c r="AG329" s="15"/>
      <c r="AH329" s="15"/>
      <c r="AJ329" s="15"/>
      <c r="AL329" s="15"/>
      <c r="AN329" s="15"/>
      <c r="AO329" s="15"/>
      <c r="AQ329" s="15"/>
      <c r="AS329" s="15"/>
      <c r="AU329" s="15"/>
      <c r="AV329" s="15"/>
      <c r="AX329" s="15"/>
      <c r="AZ329" s="15"/>
      <c r="BB329" s="15"/>
      <c r="BC329" s="15"/>
      <c r="BE329" s="15"/>
      <c r="BG329" s="15"/>
      <c r="BI329" s="15"/>
      <c r="BJ329" s="15"/>
      <c r="BL329" s="15"/>
      <c r="BN329" s="15"/>
      <c r="BP329" s="15"/>
      <c r="BQ329" s="15"/>
      <c r="BS329" s="15"/>
      <c r="BU329" s="15"/>
      <c r="BW329" s="15"/>
    </row>
    <row r="330" spans="1:75" s="10" customFormat="1" x14ac:dyDescent="0.2">
      <c r="A330" s="15"/>
      <c r="L330" s="15"/>
      <c r="M330" s="15"/>
      <c r="O330" s="15"/>
      <c r="Q330" s="15"/>
      <c r="S330" s="15"/>
      <c r="T330" s="15"/>
      <c r="V330" s="15"/>
      <c r="X330" s="15"/>
      <c r="Z330" s="15"/>
      <c r="AA330" s="15"/>
      <c r="AC330" s="15"/>
      <c r="AE330" s="15"/>
      <c r="AG330" s="15"/>
      <c r="AH330" s="15"/>
      <c r="AJ330" s="15"/>
      <c r="AL330" s="15"/>
      <c r="AN330" s="15"/>
      <c r="AO330" s="15"/>
      <c r="AQ330" s="15"/>
      <c r="AS330" s="15"/>
      <c r="AU330" s="15"/>
      <c r="AV330" s="15"/>
      <c r="AX330" s="15"/>
      <c r="AZ330" s="15"/>
      <c r="BB330" s="15"/>
      <c r="BC330" s="15"/>
      <c r="BE330" s="15"/>
      <c r="BG330" s="15"/>
      <c r="BI330" s="15"/>
      <c r="BJ330" s="15"/>
      <c r="BL330" s="15"/>
      <c r="BN330" s="15"/>
      <c r="BP330" s="15"/>
      <c r="BQ330" s="15"/>
      <c r="BS330" s="15"/>
      <c r="BU330" s="15"/>
      <c r="BW330" s="15"/>
    </row>
    <row r="331" spans="1:75" s="10" customFormat="1" x14ac:dyDescent="0.2">
      <c r="A331" s="15"/>
      <c r="L331" s="15"/>
      <c r="M331" s="15"/>
      <c r="O331" s="15"/>
      <c r="Q331" s="15"/>
      <c r="S331" s="15"/>
      <c r="T331" s="15"/>
      <c r="V331" s="15"/>
      <c r="X331" s="15"/>
      <c r="Z331" s="15"/>
      <c r="AA331" s="15"/>
      <c r="AC331" s="15"/>
      <c r="AE331" s="15"/>
      <c r="AG331" s="15"/>
      <c r="AH331" s="15"/>
      <c r="AJ331" s="15"/>
      <c r="AL331" s="15"/>
      <c r="AN331" s="15"/>
      <c r="AO331" s="15"/>
      <c r="AQ331" s="15"/>
      <c r="AS331" s="15"/>
      <c r="AU331" s="15"/>
      <c r="AV331" s="15"/>
      <c r="AX331" s="15"/>
      <c r="AZ331" s="15"/>
      <c r="BB331" s="15"/>
      <c r="BC331" s="15"/>
      <c r="BE331" s="15"/>
      <c r="BG331" s="15"/>
      <c r="BI331" s="15"/>
      <c r="BJ331" s="15"/>
      <c r="BL331" s="15"/>
      <c r="BN331" s="15"/>
      <c r="BP331" s="15"/>
      <c r="BQ331" s="15"/>
      <c r="BS331" s="15"/>
      <c r="BU331" s="15"/>
      <c r="BW331" s="15"/>
    </row>
    <row r="332" spans="1:75" s="10" customFormat="1" x14ac:dyDescent="0.2">
      <c r="A332" s="15"/>
      <c r="L332" s="15"/>
      <c r="M332" s="15"/>
      <c r="O332" s="15"/>
      <c r="Q332" s="15"/>
      <c r="S332" s="15"/>
      <c r="T332" s="15"/>
      <c r="V332" s="15"/>
      <c r="X332" s="15"/>
      <c r="Z332" s="15"/>
      <c r="AA332" s="15"/>
      <c r="AC332" s="15"/>
      <c r="AE332" s="15"/>
      <c r="AG332" s="15"/>
      <c r="AH332" s="15"/>
      <c r="AJ332" s="15"/>
      <c r="AL332" s="15"/>
      <c r="AN332" s="15"/>
      <c r="AO332" s="15"/>
      <c r="AQ332" s="15"/>
      <c r="AS332" s="15"/>
      <c r="AU332" s="15"/>
      <c r="AV332" s="15"/>
      <c r="AX332" s="15"/>
      <c r="AZ332" s="15"/>
      <c r="BB332" s="15"/>
      <c r="BC332" s="15"/>
      <c r="BE332" s="15"/>
      <c r="BG332" s="15"/>
      <c r="BI332" s="15"/>
      <c r="BJ332" s="15"/>
      <c r="BL332" s="15"/>
      <c r="BN332" s="15"/>
      <c r="BP332" s="15"/>
      <c r="BQ332" s="15"/>
      <c r="BS332" s="15"/>
      <c r="BU332" s="15"/>
      <c r="BW332" s="15"/>
    </row>
    <row r="333" spans="1:75" s="10" customFormat="1" x14ac:dyDescent="0.2">
      <c r="A333" s="15"/>
      <c r="L333" s="15"/>
      <c r="M333" s="15"/>
      <c r="O333" s="15"/>
      <c r="Q333" s="15"/>
      <c r="S333" s="15"/>
      <c r="T333" s="15"/>
      <c r="V333" s="15"/>
      <c r="X333" s="15"/>
      <c r="Z333" s="15"/>
      <c r="AA333" s="15"/>
      <c r="AC333" s="15"/>
      <c r="AE333" s="15"/>
      <c r="AG333" s="15"/>
      <c r="AH333" s="15"/>
      <c r="AJ333" s="15"/>
      <c r="AL333" s="15"/>
      <c r="AN333" s="15"/>
      <c r="AO333" s="15"/>
      <c r="AQ333" s="15"/>
      <c r="AS333" s="15"/>
      <c r="AU333" s="15"/>
      <c r="AV333" s="15"/>
      <c r="AX333" s="15"/>
      <c r="AZ333" s="15"/>
      <c r="BB333" s="15"/>
      <c r="BC333" s="15"/>
      <c r="BE333" s="15"/>
      <c r="BG333" s="15"/>
      <c r="BI333" s="15"/>
      <c r="BJ333" s="15"/>
      <c r="BL333" s="15"/>
      <c r="BN333" s="15"/>
      <c r="BP333" s="15"/>
      <c r="BQ333" s="15"/>
      <c r="BS333" s="15"/>
      <c r="BU333" s="15"/>
      <c r="BW333" s="15"/>
    </row>
    <row r="334" spans="1:75" s="10" customFormat="1" x14ac:dyDescent="0.2">
      <c r="A334" s="15"/>
      <c r="L334" s="15"/>
      <c r="M334" s="15"/>
      <c r="O334" s="15"/>
      <c r="Q334" s="15"/>
      <c r="S334" s="15"/>
      <c r="T334" s="15"/>
      <c r="V334" s="15"/>
      <c r="X334" s="15"/>
      <c r="Z334" s="15"/>
      <c r="AA334" s="15"/>
      <c r="AC334" s="15"/>
      <c r="AE334" s="15"/>
      <c r="AG334" s="15"/>
      <c r="AH334" s="15"/>
      <c r="AJ334" s="15"/>
      <c r="AL334" s="15"/>
      <c r="AN334" s="15"/>
      <c r="AO334" s="15"/>
      <c r="AQ334" s="15"/>
      <c r="AS334" s="15"/>
      <c r="AU334" s="15"/>
      <c r="AV334" s="15"/>
      <c r="AX334" s="15"/>
      <c r="AZ334" s="15"/>
      <c r="BB334" s="15"/>
      <c r="BC334" s="15"/>
      <c r="BE334" s="15"/>
      <c r="BG334" s="15"/>
      <c r="BI334" s="15"/>
      <c r="BJ334" s="15"/>
      <c r="BL334" s="15"/>
      <c r="BN334" s="15"/>
      <c r="BP334" s="15"/>
      <c r="BQ334" s="15"/>
      <c r="BS334" s="15"/>
      <c r="BU334" s="15"/>
      <c r="BW334" s="15"/>
    </row>
    <row r="335" spans="1:75" s="10" customFormat="1" x14ac:dyDescent="0.2">
      <c r="A335" s="15"/>
      <c r="L335" s="15"/>
      <c r="M335" s="15"/>
      <c r="O335" s="15"/>
      <c r="Q335" s="15"/>
      <c r="S335" s="15"/>
      <c r="T335" s="15"/>
      <c r="V335" s="15"/>
      <c r="X335" s="15"/>
      <c r="Z335" s="15"/>
      <c r="AA335" s="15"/>
      <c r="AC335" s="15"/>
      <c r="AE335" s="15"/>
      <c r="AG335" s="15"/>
      <c r="AH335" s="15"/>
      <c r="AJ335" s="15"/>
      <c r="AL335" s="15"/>
      <c r="AN335" s="15"/>
      <c r="AO335" s="15"/>
      <c r="AQ335" s="15"/>
      <c r="AS335" s="15"/>
      <c r="AU335" s="15"/>
      <c r="AV335" s="15"/>
      <c r="AX335" s="15"/>
      <c r="AZ335" s="15"/>
      <c r="BB335" s="15"/>
      <c r="BC335" s="15"/>
      <c r="BE335" s="15"/>
      <c r="BG335" s="15"/>
      <c r="BI335" s="15"/>
      <c r="BJ335" s="15"/>
      <c r="BL335" s="15"/>
      <c r="BN335" s="15"/>
      <c r="BP335" s="15"/>
      <c r="BQ335" s="15"/>
      <c r="BS335" s="15"/>
      <c r="BU335" s="15"/>
      <c r="BW335" s="15"/>
    </row>
    <row r="336" spans="1:75" s="10" customFormat="1" x14ac:dyDescent="0.2">
      <c r="A336" s="15"/>
      <c r="L336" s="15"/>
      <c r="M336" s="15"/>
      <c r="O336" s="15"/>
      <c r="Q336" s="15"/>
      <c r="S336" s="15"/>
      <c r="T336" s="15"/>
      <c r="V336" s="15"/>
      <c r="X336" s="15"/>
      <c r="Z336" s="15"/>
      <c r="AA336" s="15"/>
      <c r="AC336" s="15"/>
      <c r="AE336" s="15"/>
      <c r="AG336" s="15"/>
      <c r="AH336" s="15"/>
      <c r="AJ336" s="15"/>
      <c r="AL336" s="15"/>
      <c r="AN336" s="15"/>
      <c r="AO336" s="15"/>
      <c r="AQ336" s="15"/>
      <c r="AS336" s="15"/>
      <c r="AU336" s="15"/>
      <c r="AV336" s="15"/>
      <c r="AX336" s="15"/>
      <c r="AZ336" s="15"/>
      <c r="BB336" s="15"/>
      <c r="BC336" s="15"/>
      <c r="BE336" s="15"/>
      <c r="BG336" s="15"/>
      <c r="BI336" s="15"/>
      <c r="BJ336" s="15"/>
      <c r="BL336" s="15"/>
      <c r="BN336" s="15"/>
      <c r="BP336" s="15"/>
      <c r="BQ336" s="15"/>
      <c r="BS336" s="15"/>
      <c r="BU336" s="15"/>
      <c r="BW336" s="15"/>
    </row>
    <row r="337" spans="1:75" s="10" customFormat="1" x14ac:dyDescent="0.2">
      <c r="A337" s="15"/>
      <c r="L337" s="15"/>
      <c r="M337" s="15"/>
      <c r="O337" s="15"/>
      <c r="Q337" s="15"/>
      <c r="S337" s="15"/>
      <c r="T337" s="15"/>
      <c r="V337" s="15"/>
      <c r="X337" s="15"/>
      <c r="Z337" s="15"/>
      <c r="AA337" s="15"/>
      <c r="AC337" s="15"/>
      <c r="AE337" s="15"/>
      <c r="AG337" s="15"/>
      <c r="AH337" s="15"/>
      <c r="AJ337" s="15"/>
      <c r="AL337" s="15"/>
      <c r="AN337" s="15"/>
      <c r="AO337" s="15"/>
      <c r="AQ337" s="15"/>
      <c r="AS337" s="15"/>
      <c r="AU337" s="15"/>
      <c r="AV337" s="15"/>
      <c r="AX337" s="15"/>
      <c r="AZ337" s="15"/>
      <c r="BB337" s="15"/>
      <c r="BC337" s="15"/>
      <c r="BE337" s="15"/>
      <c r="BG337" s="15"/>
      <c r="BI337" s="15"/>
      <c r="BJ337" s="15"/>
      <c r="BL337" s="15"/>
      <c r="BN337" s="15"/>
      <c r="BP337" s="15"/>
      <c r="BQ337" s="15"/>
      <c r="BS337" s="15"/>
      <c r="BU337" s="15"/>
      <c r="BW337" s="15"/>
    </row>
    <row r="338" spans="1:75" s="10" customFormat="1" x14ac:dyDescent="0.2">
      <c r="A338" s="15"/>
      <c r="L338" s="15"/>
      <c r="M338" s="15"/>
      <c r="O338" s="15"/>
      <c r="Q338" s="15"/>
      <c r="S338" s="15"/>
      <c r="T338" s="15"/>
      <c r="V338" s="15"/>
      <c r="X338" s="15"/>
      <c r="Z338" s="15"/>
      <c r="AA338" s="15"/>
      <c r="AC338" s="15"/>
      <c r="AE338" s="15"/>
      <c r="AG338" s="15"/>
      <c r="AH338" s="15"/>
      <c r="AJ338" s="15"/>
      <c r="AL338" s="15"/>
      <c r="AN338" s="15"/>
      <c r="AO338" s="15"/>
      <c r="AQ338" s="15"/>
      <c r="AS338" s="15"/>
      <c r="AU338" s="15"/>
      <c r="AV338" s="15"/>
      <c r="AX338" s="15"/>
      <c r="AZ338" s="15"/>
      <c r="BB338" s="15"/>
      <c r="BC338" s="15"/>
      <c r="BE338" s="15"/>
      <c r="BG338" s="15"/>
      <c r="BI338" s="15"/>
      <c r="BJ338" s="15"/>
      <c r="BL338" s="15"/>
      <c r="BN338" s="15"/>
      <c r="BP338" s="15"/>
      <c r="BQ338" s="15"/>
      <c r="BS338" s="15"/>
      <c r="BU338" s="15"/>
      <c r="BW338" s="15"/>
    </row>
    <row r="339" spans="1:75" s="10" customFormat="1" x14ac:dyDescent="0.2">
      <c r="A339" s="15"/>
      <c r="L339" s="15"/>
      <c r="M339" s="15"/>
      <c r="O339" s="15"/>
      <c r="Q339" s="15"/>
      <c r="S339" s="15"/>
      <c r="T339" s="15"/>
      <c r="V339" s="15"/>
      <c r="X339" s="15"/>
      <c r="Z339" s="15"/>
      <c r="AA339" s="15"/>
      <c r="AC339" s="15"/>
      <c r="AE339" s="15"/>
      <c r="AG339" s="15"/>
      <c r="AH339" s="15"/>
      <c r="AJ339" s="15"/>
      <c r="AL339" s="15"/>
      <c r="AN339" s="15"/>
      <c r="AO339" s="15"/>
      <c r="AQ339" s="15"/>
      <c r="AS339" s="15"/>
      <c r="AU339" s="15"/>
      <c r="AV339" s="15"/>
      <c r="AX339" s="15"/>
      <c r="AZ339" s="15"/>
      <c r="BB339" s="15"/>
      <c r="BC339" s="15"/>
      <c r="BE339" s="15"/>
      <c r="BG339" s="15"/>
      <c r="BI339" s="15"/>
      <c r="BJ339" s="15"/>
      <c r="BL339" s="15"/>
      <c r="BN339" s="15"/>
      <c r="BP339" s="15"/>
      <c r="BQ339" s="15"/>
      <c r="BS339" s="15"/>
      <c r="BU339" s="15"/>
      <c r="BW339" s="15"/>
    </row>
    <row r="340" spans="1:75" s="10" customFormat="1" x14ac:dyDescent="0.2">
      <c r="A340" s="15"/>
      <c r="L340" s="15"/>
      <c r="M340" s="15"/>
      <c r="O340" s="15"/>
      <c r="Q340" s="15"/>
      <c r="S340" s="15"/>
      <c r="T340" s="15"/>
      <c r="V340" s="15"/>
      <c r="X340" s="15"/>
      <c r="Z340" s="15"/>
      <c r="AA340" s="15"/>
      <c r="AC340" s="15"/>
      <c r="AE340" s="15"/>
      <c r="AG340" s="15"/>
      <c r="AH340" s="15"/>
      <c r="AJ340" s="15"/>
      <c r="AL340" s="15"/>
      <c r="AN340" s="15"/>
      <c r="AO340" s="15"/>
      <c r="AQ340" s="15"/>
      <c r="AS340" s="15"/>
      <c r="AU340" s="15"/>
      <c r="AV340" s="15"/>
      <c r="AX340" s="15"/>
      <c r="AZ340" s="15"/>
      <c r="BB340" s="15"/>
      <c r="BC340" s="15"/>
      <c r="BE340" s="15"/>
      <c r="BG340" s="15"/>
      <c r="BI340" s="15"/>
      <c r="BJ340" s="15"/>
      <c r="BL340" s="15"/>
      <c r="BN340" s="15"/>
      <c r="BP340" s="15"/>
      <c r="BQ340" s="15"/>
      <c r="BS340" s="15"/>
      <c r="BU340" s="15"/>
      <c r="BW340" s="15"/>
    </row>
    <row r="341" spans="1:75" s="10" customFormat="1" x14ac:dyDescent="0.2">
      <c r="A341" s="15"/>
      <c r="L341" s="15"/>
      <c r="M341" s="15"/>
      <c r="O341" s="15"/>
      <c r="Q341" s="15"/>
      <c r="S341" s="15"/>
      <c r="T341" s="15"/>
      <c r="V341" s="15"/>
      <c r="X341" s="15"/>
      <c r="Z341" s="15"/>
      <c r="AA341" s="15"/>
      <c r="AC341" s="15"/>
      <c r="AE341" s="15"/>
      <c r="AG341" s="15"/>
      <c r="AH341" s="15"/>
      <c r="AJ341" s="15"/>
      <c r="AL341" s="15"/>
      <c r="AN341" s="15"/>
      <c r="AO341" s="15"/>
      <c r="AQ341" s="15"/>
      <c r="AS341" s="15"/>
      <c r="AU341" s="15"/>
      <c r="AV341" s="15"/>
      <c r="AX341" s="15"/>
      <c r="AZ341" s="15"/>
      <c r="BB341" s="15"/>
      <c r="BC341" s="15"/>
      <c r="BE341" s="15"/>
      <c r="BG341" s="15"/>
      <c r="BI341" s="15"/>
      <c r="BJ341" s="15"/>
      <c r="BL341" s="15"/>
      <c r="BN341" s="15"/>
      <c r="BP341" s="15"/>
      <c r="BQ341" s="15"/>
      <c r="BS341" s="15"/>
      <c r="BU341" s="15"/>
      <c r="BW341" s="15"/>
    </row>
    <row r="342" spans="1:75" s="10" customFormat="1" x14ac:dyDescent="0.2">
      <c r="A342" s="15"/>
      <c r="L342" s="15"/>
      <c r="M342" s="15"/>
      <c r="O342" s="15"/>
      <c r="Q342" s="15"/>
      <c r="S342" s="15"/>
      <c r="T342" s="15"/>
      <c r="V342" s="15"/>
      <c r="X342" s="15"/>
      <c r="Z342" s="15"/>
      <c r="AA342" s="15"/>
      <c r="AC342" s="15"/>
      <c r="AE342" s="15"/>
      <c r="AG342" s="15"/>
      <c r="AH342" s="15"/>
      <c r="AJ342" s="15"/>
      <c r="AL342" s="15"/>
      <c r="AN342" s="15"/>
      <c r="AO342" s="15"/>
      <c r="AQ342" s="15"/>
      <c r="AS342" s="15"/>
      <c r="AU342" s="15"/>
      <c r="AV342" s="15"/>
      <c r="AX342" s="15"/>
      <c r="AZ342" s="15"/>
      <c r="BB342" s="15"/>
      <c r="BC342" s="15"/>
      <c r="BE342" s="15"/>
      <c r="BG342" s="15"/>
      <c r="BI342" s="15"/>
      <c r="BJ342" s="15"/>
      <c r="BL342" s="15"/>
      <c r="BN342" s="15"/>
      <c r="BP342" s="15"/>
      <c r="BQ342" s="15"/>
      <c r="BS342" s="15"/>
      <c r="BU342" s="15"/>
      <c r="BW342" s="15"/>
    </row>
    <row r="343" spans="1:75" s="10" customFormat="1" x14ac:dyDescent="0.2">
      <c r="A343" s="15"/>
      <c r="L343" s="15"/>
      <c r="M343" s="15"/>
      <c r="O343" s="15"/>
      <c r="Q343" s="15"/>
      <c r="S343" s="15"/>
      <c r="T343" s="15"/>
      <c r="V343" s="15"/>
      <c r="X343" s="15"/>
      <c r="Z343" s="15"/>
      <c r="AA343" s="15"/>
      <c r="AC343" s="15"/>
      <c r="AE343" s="15"/>
      <c r="AG343" s="15"/>
      <c r="AH343" s="15"/>
      <c r="AJ343" s="15"/>
      <c r="AL343" s="15"/>
      <c r="AN343" s="15"/>
      <c r="AO343" s="15"/>
      <c r="AQ343" s="15"/>
      <c r="AS343" s="15"/>
      <c r="AU343" s="15"/>
      <c r="AV343" s="15"/>
      <c r="AX343" s="15"/>
      <c r="AZ343" s="15"/>
      <c r="BB343" s="15"/>
      <c r="BC343" s="15"/>
      <c r="BE343" s="15"/>
      <c r="BG343" s="15"/>
      <c r="BI343" s="15"/>
      <c r="BJ343" s="15"/>
      <c r="BL343" s="15"/>
      <c r="BN343" s="15"/>
      <c r="BP343" s="15"/>
      <c r="BQ343" s="15"/>
      <c r="BS343" s="15"/>
      <c r="BU343" s="15"/>
      <c r="BW343" s="15"/>
    </row>
    <row r="344" spans="1:75" s="10" customFormat="1" x14ac:dyDescent="0.2">
      <c r="A344" s="15"/>
      <c r="L344" s="15"/>
      <c r="M344" s="15"/>
      <c r="O344" s="15"/>
      <c r="Q344" s="15"/>
      <c r="S344" s="15"/>
      <c r="T344" s="15"/>
      <c r="V344" s="15"/>
      <c r="X344" s="15"/>
      <c r="Z344" s="15"/>
      <c r="AA344" s="15"/>
      <c r="AC344" s="15"/>
      <c r="AE344" s="15"/>
      <c r="AG344" s="15"/>
      <c r="AH344" s="15"/>
      <c r="AJ344" s="15"/>
      <c r="AL344" s="15"/>
      <c r="AN344" s="15"/>
      <c r="AO344" s="15"/>
      <c r="AQ344" s="15"/>
      <c r="AS344" s="15"/>
      <c r="AU344" s="15"/>
      <c r="AV344" s="15"/>
      <c r="AX344" s="15"/>
      <c r="AZ344" s="15"/>
      <c r="BB344" s="15"/>
      <c r="BC344" s="15"/>
      <c r="BE344" s="15"/>
      <c r="BG344" s="15"/>
      <c r="BI344" s="15"/>
      <c r="BJ344" s="15"/>
      <c r="BL344" s="15"/>
      <c r="BN344" s="15"/>
      <c r="BP344" s="15"/>
      <c r="BQ344" s="15"/>
      <c r="BS344" s="15"/>
      <c r="BU344" s="15"/>
      <c r="BW344" s="15"/>
    </row>
    <row r="345" spans="1:75" s="10" customFormat="1" x14ac:dyDescent="0.2">
      <c r="A345" s="15"/>
      <c r="L345" s="15"/>
      <c r="M345" s="15"/>
      <c r="O345" s="15"/>
      <c r="Q345" s="15"/>
      <c r="S345" s="15"/>
      <c r="T345" s="15"/>
      <c r="V345" s="15"/>
      <c r="X345" s="15"/>
      <c r="Z345" s="15"/>
      <c r="AA345" s="15"/>
      <c r="AC345" s="15"/>
      <c r="AE345" s="15"/>
      <c r="AG345" s="15"/>
      <c r="AH345" s="15"/>
      <c r="AJ345" s="15"/>
      <c r="AL345" s="15"/>
      <c r="AN345" s="15"/>
      <c r="AO345" s="15"/>
      <c r="AQ345" s="15"/>
      <c r="AS345" s="15"/>
      <c r="AU345" s="15"/>
      <c r="AV345" s="15"/>
      <c r="AX345" s="15"/>
      <c r="AZ345" s="15"/>
      <c r="BB345" s="15"/>
      <c r="BC345" s="15"/>
      <c r="BE345" s="15"/>
      <c r="BG345" s="15"/>
      <c r="BI345" s="15"/>
      <c r="BJ345" s="15"/>
      <c r="BL345" s="15"/>
      <c r="BN345" s="15"/>
      <c r="BP345" s="15"/>
      <c r="BQ345" s="15"/>
      <c r="BS345" s="15"/>
      <c r="BU345" s="15"/>
      <c r="BW345" s="15"/>
    </row>
    <row r="346" spans="1:75" s="10" customFormat="1" x14ac:dyDescent="0.2">
      <c r="A346" s="15"/>
      <c r="L346" s="15"/>
      <c r="M346" s="15"/>
      <c r="O346" s="15"/>
      <c r="Q346" s="15"/>
      <c r="S346" s="15"/>
      <c r="T346" s="15"/>
      <c r="V346" s="15"/>
      <c r="X346" s="15"/>
      <c r="Z346" s="15"/>
      <c r="AA346" s="15"/>
      <c r="AC346" s="15"/>
      <c r="AE346" s="15"/>
      <c r="AG346" s="15"/>
      <c r="AH346" s="15"/>
      <c r="AJ346" s="15"/>
      <c r="AL346" s="15"/>
      <c r="AN346" s="15"/>
      <c r="AO346" s="15"/>
      <c r="AQ346" s="15"/>
      <c r="AS346" s="15"/>
      <c r="AU346" s="15"/>
      <c r="AV346" s="15"/>
      <c r="AX346" s="15"/>
      <c r="AZ346" s="15"/>
      <c r="BB346" s="15"/>
      <c r="BC346" s="15"/>
      <c r="BE346" s="15"/>
      <c r="BG346" s="15"/>
      <c r="BI346" s="15"/>
      <c r="BJ346" s="15"/>
      <c r="BL346" s="15"/>
      <c r="BN346" s="15"/>
      <c r="BP346" s="15"/>
      <c r="BQ346" s="15"/>
      <c r="BS346" s="15"/>
      <c r="BU346" s="15"/>
      <c r="BW346" s="15"/>
    </row>
    <row r="347" spans="1:75" s="10" customFormat="1" x14ac:dyDescent="0.2">
      <c r="A347" s="15"/>
      <c r="L347" s="15"/>
      <c r="M347" s="15"/>
      <c r="O347" s="15"/>
      <c r="Q347" s="15"/>
      <c r="S347" s="15"/>
      <c r="T347" s="15"/>
      <c r="V347" s="15"/>
      <c r="X347" s="15"/>
      <c r="Z347" s="15"/>
      <c r="AA347" s="15"/>
      <c r="AC347" s="15"/>
      <c r="AE347" s="15"/>
      <c r="AG347" s="15"/>
      <c r="AH347" s="15"/>
      <c r="AJ347" s="15"/>
      <c r="AL347" s="15"/>
      <c r="AN347" s="15"/>
      <c r="AO347" s="15"/>
      <c r="AQ347" s="15"/>
      <c r="AS347" s="15"/>
      <c r="AU347" s="15"/>
      <c r="AV347" s="15"/>
      <c r="AX347" s="15"/>
      <c r="AZ347" s="15"/>
      <c r="BB347" s="15"/>
      <c r="BC347" s="15"/>
      <c r="BE347" s="15"/>
      <c r="BG347" s="15"/>
      <c r="BI347" s="15"/>
      <c r="BJ347" s="15"/>
      <c r="BL347" s="15"/>
      <c r="BN347" s="15"/>
      <c r="BP347" s="15"/>
      <c r="BQ347" s="15"/>
      <c r="BS347" s="15"/>
      <c r="BU347" s="15"/>
      <c r="BW347" s="15"/>
    </row>
    <row r="348" spans="1:75" s="10" customFormat="1" x14ac:dyDescent="0.2">
      <c r="A348" s="15"/>
      <c r="L348" s="15"/>
      <c r="M348" s="15"/>
      <c r="O348" s="15"/>
      <c r="Q348" s="15"/>
      <c r="S348" s="15"/>
      <c r="T348" s="15"/>
      <c r="V348" s="15"/>
      <c r="X348" s="15"/>
      <c r="Z348" s="15"/>
      <c r="AA348" s="15"/>
      <c r="AC348" s="15"/>
      <c r="AE348" s="15"/>
      <c r="AG348" s="15"/>
      <c r="AH348" s="15"/>
      <c r="AJ348" s="15"/>
      <c r="AL348" s="15"/>
      <c r="AN348" s="15"/>
      <c r="AO348" s="15"/>
      <c r="AQ348" s="15"/>
      <c r="AS348" s="15"/>
      <c r="AU348" s="15"/>
      <c r="AV348" s="15"/>
      <c r="AX348" s="15"/>
      <c r="AZ348" s="15"/>
      <c r="BB348" s="15"/>
      <c r="BC348" s="15"/>
      <c r="BE348" s="15"/>
      <c r="BG348" s="15"/>
      <c r="BI348" s="15"/>
      <c r="BJ348" s="15"/>
      <c r="BL348" s="15"/>
      <c r="BN348" s="15"/>
      <c r="BP348" s="15"/>
      <c r="BQ348" s="15"/>
      <c r="BS348" s="15"/>
      <c r="BU348" s="15"/>
      <c r="BW348" s="15"/>
    </row>
    <row r="349" spans="1:75" s="10" customFormat="1" x14ac:dyDescent="0.2">
      <c r="A349" s="15"/>
      <c r="L349" s="15"/>
      <c r="M349" s="15"/>
      <c r="O349" s="15"/>
      <c r="Q349" s="15"/>
      <c r="S349" s="15"/>
      <c r="T349" s="15"/>
      <c r="V349" s="15"/>
      <c r="X349" s="15"/>
      <c r="Z349" s="15"/>
      <c r="AA349" s="15"/>
      <c r="AC349" s="15"/>
      <c r="AE349" s="15"/>
      <c r="AG349" s="15"/>
      <c r="AH349" s="15"/>
      <c r="AJ349" s="15"/>
      <c r="AL349" s="15"/>
      <c r="AN349" s="15"/>
      <c r="AO349" s="15"/>
      <c r="AQ349" s="15"/>
      <c r="AS349" s="15"/>
      <c r="AU349" s="15"/>
      <c r="AV349" s="15"/>
      <c r="AX349" s="15"/>
      <c r="AZ349" s="15"/>
      <c r="BB349" s="15"/>
      <c r="BC349" s="15"/>
      <c r="BE349" s="15"/>
      <c r="BG349" s="15"/>
      <c r="BI349" s="15"/>
      <c r="BJ349" s="15"/>
      <c r="BL349" s="15"/>
      <c r="BN349" s="15"/>
      <c r="BP349" s="15"/>
      <c r="BQ349" s="15"/>
      <c r="BS349" s="15"/>
      <c r="BU349" s="15"/>
      <c r="BW349" s="15"/>
    </row>
    <row r="350" spans="1:75" s="10" customFormat="1" x14ac:dyDescent="0.2">
      <c r="A350" s="15"/>
      <c r="L350" s="15"/>
      <c r="M350" s="15"/>
      <c r="O350" s="15"/>
      <c r="Q350" s="15"/>
      <c r="S350" s="15"/>
      <c r="T350" s="15"/>
      <c r="V350" s="15"/>
      <c r="X350" s="15"/>
      <c r="Z350" s="15"/>
      <c r="AA350" s="15"/>
      <c r="AC350" s="15"/>
      <c r="AE350" s="15"/>
      <c r="AG350" s="15"/>
      <c r="AH350" s="15"/>
      <c r="AJ350" s="15"/>
      <c r="AL350" s="15"/>
      <c r="AN350" s="15"/>
      <c r="AO350" s="15"/>
      <c r="AQ350" s="15"/>
      <c r="AS350" s="15"/>
      <c r="AU350" s="15"/>
      <c r="AV350" s="15"/>
      <c r="AX350" s="15"/>
      <c r="AZ350" s="15"/>
      <c r="BB350" s="15"/>
      <c r="BC350" s="15"/>
      <c r="BE350" s="15"/>
      <c r="BG350" s="15"/>
      <c r="BI350" s="15"/>
      <c r="BJ350" s="15"/>
      <c r="BL350" s="15"/>
      <c r="BN350" s="15"/>
      <c r="BP350" s="15"/>
      <c r="BQ350" s="15"/>
      <c r="BS350" s="15"/>
      <c r="BU350" s="15"/>
      <c r="BW350" s="15"/>
    </row>
    <row r="351" spans="1:75" s="10" customFormat="1" x14ac:dyDescent="0.2">
      <c r="A351" s="15"/>
      <c r="L351" s="15"/>
      <c r="M351" s="15"/>
      <c r="O351" s="15"/>
      <c r="Q351" s="15"/>
      <c r="S351" s="15"/>
      <c r="T351" s="15"/>
      <c r="V351" s="15"/>
      <c r="X351" s="15"/>
      <c r="Z351" s="15"/>
      <c r="AA351" s="15"/>
      <c r="AC351" s="15"/>
      <c r="AE351" s="15"/>
      <c r="AG351" s="15"/>
      <c r="AH351" s="15"/>
      <c r="AJ351" s="15"/>
      <c r="AL351" s="15"/>
      <c r="AN351" s="15"/>
      <c r="AO351" s="15"/>
      <c r="AQ351" s="15"/>
      <c r="AS351" s="15"/>
      <c r="AU351" s="15"/>
      <c r="AV351" s="15"/>
      <c r="AX351" s="15"/>
      <c r="AZ351" s="15"/>
      <c r="BB351" s="15"/>
      <c r="BC351" s="15"/>
      <c r="BE351" s="15"/>
      <c r="BG351" s="15"/>
      <c r="BI351" s="15"/>
      <c r="BJ351" s="15"/>
      <c r="BL351" s="15"/>
      <c r="BN351" s="15"/>
      <c r="BP351" s="15"/>
      <c r="BQ351" s="15"/>
      <c r="BS351" s="15"/>
      <c r="BU351" s="15"/>
      <c r="BW351" s="15"/>
    </row>
    <row r="352" spans="1:75" s="10" customFormat="1" x14ac:dyDescent="0.2">
      <c r="A352" s="15"/>
      <c r="L352" s="15"/>
      <c r="M352" s="15"/>
      <c r="O352" s="15"/>
      <c r="Q352" s="15"/>
      <c r="S352" s="15"/>
      <c r="T352" s="15"/>
      <c r="V352" s="15"/>
      <c r="X352" s="15"/>
      <c r="Z352" s="15"/>
      <c r="AA352" s="15"/>
      <c r="AC352" s="15"/>
      <c r="AE352" s="15"/>
      <c r="AG352" s="15"/>
      <c r="AH352" s="15"/>
      <c r="AJ352" s="15"/>
      <c r="AL352" s="15"/>
      <c r="AN352" s="15"/>
      <c r="AO352" s="15"/>
      <c r="AQ352" s="15"/>
      <c r="AS352" s="15"/>
      <c r="AU352" s="15"/>
      <c r="AV352" s="15"/>
      <c r="AX352" s="15"/>
      <c r="AZ352" s="15"/>
      <c r="BB352" s="15"/>
      <c r="BC352" s="15"/>
      <c r="BE352" s="15"/>
      <c r="BG352" s="15"/>
      <c r="BI352" s="15"/>
      <c r="BJ352" s="15"/>
      <c r="BL352" s="15"/>
      <c r="BN352" s="15"/>
      <c r="BP352" s="15"/>
      <c r="BQ352" s="15"/>
      <c r="BS352" s="15"/>
      <c r="BU352" s="15"/>
      <c r="BW352" s="15"/>
    </row>
    <row r="353" spans="1:75" s="10" customFormat="1" x14ac:dyDescent="0.2">
      <c r="A353" s="15"/>
      <c r="L353" s="15"/>
      <c r="M353" s="15"/>
      <c r="O353" s="15"/>
      <c r="Q353" s="15"/>
      <c r="S353" s="15"/>
      <c r="T353" s="15"/>
      <c r="V353" s="15"/>
      <c r="X353" s="15"/>
      <c r="Z353" s="15"/>
      <c r="AA353" s="15"/>
      <c r="AC353" s="15"/>
      <c r="AE353" s="15"/>
      <c r="AG353" s="15"/>
      <c r="AH353" s="15"/>
      <c r="AJ353" s="15"/>
      <c r="AL353" s="15"/>
      <c r="AN353" s="15"/>
      <c r="AO353" s="15"/>
      <c r="AQ353" s="15"/>
      <c r="AS353" s="15"/>
      <c r="AU353" s="15"/>
      <c r="AV353" s="15"/>
      <c r="AX353" s="15"/>
      <c r="AZ353" s="15"/>
      <c r="BB353" s="15"/>
      <c r="BC353" s="15"/>
      <c r="BE353" s="15"/>
      <c r="BG353" s="15"/>
      <c r="BI353" s="15"/>
      <c r="BJ353" s="15"/>
      <c r="BL353" s="15"/>
      <c r="BN353" s="15"/>
      <c r="BP353" s="15"/>
      <c r="BQ353" s="15"/>
      <c r="BS353" s="15"/>
      <c r="BU353" s="15"/>
      <c r="BW353" s="15"/>
    </row>
    <row r="354" spans="1:75" s="10" customFormat="1" x14ac:dyDescent="0.2">
      <c r="A354" s="15"/>
      <c r="L354" s="15"/>
      <c r="M354" s="15"/>
      <c r="O354" s="15"/>
      <c r="Q354" s="15"/>
      <c r="S354" s="15"/>
      <c r="T354" s="15"/>
      <c r="V354" s="15"/>
      <c r="X354" s="15"/>
      <c r="Z354" s="15"/>
      <c r="AA354" s="15"/>
      <c r="AC354" s="15"/>
      <c r="AE354" s="15"/>
      <c r="AG354" s="15"/>
      <c r="AH354" s="15"/>
      <c r="AJ354" s="15"/>
      <c r="AL354" s="15"/>
      <c r="AN354" s="15"/>
      <c r="AO354" s="15"/>
      <c r="AQ354" s="15"/>
      <c r="AS354" s="15"/>
      <c r="AU354" s="15"/>
      <c r="AV354" s="15"/>
      <c r="AX354" s="15"/>
      <c r="AZ354" s="15"/>
      <c r="BB354" s="15"/>
      <c r="BC354" s="15"/>
      <c r="BE354" s="15"/>
      <c r="BG354" s="15"/>
      <c r="BI354" s="15"/>
      <c r="BJ354" s="15"/>
      <c r="BL354" s="15"/>
      <c r="BN354" s="15"/>
      <c r="BP354" s="15"/>
      <c r="BQ354" s="15"/>
      <c r="BS354" s="15"/>
      <c r="BU354" s="15"/>
      <c r="BW354" s="15"/>
    </row>
    <row r="355" spans="1:75" s="10" customFormat="1" x14ac:dyDescent="0.2">
      <c r="A355" s="15"/>
      <c r="L355" s="15"/>
      <c r="M355" s="15"/>
      <c r="O355" s="15"/>
      <c r="Q355" s="15"/>
      <c r="S355" s="15"/>
      <c r="T355" s="15"/>
      <c r="V355" s="15"/>
      <c r="X355" s="15"/>
      <c r="Z355" s="15"/>
      <c r="AA355" s="15"/>
      <c r="AC355" s="15"/>
      <c r="AE355" s="15"/>
      <c r="AG355" s="15"/>
      <c r="AH355" s="15"/>
      <c r="AJ355" s="15"/>
      <c r="AL355" s="15"/>
      <c r="AN355" s="15"/>
      <c r="AO355" s="15"/>
      <c r="AQ355" s="15"/>
      <c r="AS355" s="15"/>
      <c r="AU355" s="15"/>
      <c r="AV355" s="15"/>
      <c r="AX355" s="15"/>
      <c r="AZ355" s="15"/>
      <c r="BB355" s="15"/>
      <c r="BC355" s="15"/>
      <c r="BE355" s="15"/>
      <c r="BG355" s="15"/>
      <c r="BI355" s="15"/>
      <c r="BJ355" s="15"/>
      <c r="BL355" s="15"/>
      <c r="BN355" s="15"/>
      <c r="BP355" s="15"/>
      <c r="BQ355" s="15"/>
      <c r="BS355" s="15"/>
      <c r="BU355" s="15"/>
      <c r="BW355" s="15"/>
    </row>
    <row r="356" spans="1:75" s="10" customFormat="1" x14ac:dyDescent="0.2">
      <c r="A356" s="15"/>
      <c r="L356" s="15"/>
      <c r="M356" s="15"/>
      <c r="O356" s="15"/>
      <c r="Q356" s="15"/>
      <c r="S356" s="15"/>
      <c r="T356" s="15"/>
      <c r="V356" s="15"/>
      <c r="X356" s="15"/>
      <c r="Z356" s="15"/>
      <c r="AA356" s="15"/>
      <c r="AC356" s="15"/>
      <c r="AE356" s="15"/>
      <c r="AG356" s="15"/>
      <c r="AH356" s="15"/>
      <c r="AJ356" s="15"/>
      <c r="AL356" s="15"/>
      <c r="AN356" s="15"/>
      <c r="AO356" s="15"/>
      <c r="AQ356" s="15"/>
      <c r="AS356" s="15"/>
      <c r="AU356" s="15"/>
      <c r="AV356" s="15"/>
      <c r="AX356" s="15"/>
      <c r="AZ356" s="15"/>
      <c r="BB356" s="15"/>
      <c r="BC356" s="15"/>
      <c r="BE356" s="15"/>
      <c r="BG356" s="15"/>
      <c r="BI356" s="15"/>
      <c r="BJ356" s="15"/>
      <c r="BL356" s="15"/>
      <c r="BN356" s="15"/>
      <c r="BP356" s="15"/>
      <c r="BQ356" s="15"/>
      <c r="BS356" s="15"/>
      <c r="BU356" s="15"/>
      <c r="BW356" s="15"/>
    </row>
    <row r="357" spans="1:75" s="10" customFormat="1" x14ac:dyDescent="0.2">
      <c r="A357" s="15"/>
      <c r="L357" s="15"/>
      <c r="M357" s="15"/>
      <c r="O357" s="15"/>
      <c r="Q357" s="15"/>
      <c r="S357" s="15"/>
      <c r="T357" s="15"/>
      <c r="V357" s="15"/>
      <c r="X357" s="15"/>
      <c r="Z357" s="15"/>
      <c r="AA357" s="15"/>
      <c r="AC357" s="15"/>
      <c r="AE357" s="15"/>
      <c r="AG357" s="15"/>
      <c r="AH357" s="15"/>
      <c r="AJ357" s="15"/>
      <c r="AL357" s="15"/>
      <c r="AN357" s="15"/>
      <c r="AO357" s="15"/>
      <c r="AQ357" s="15"/>
      <c r="AS357" s="15"/>
      <c r="AU357" s="15"/>
      <c r="AV357" s="15"/>
      <c r="AX357" s="15"/>
      <c r="AZ357" s="15"/>
      <c r="BB357" s="15"/>
      <c r="BC357" s="15"/>
      <c r="BE357" s="15"/>
      <c r="BG357" s="15"/>
      <c r="BI357" s="15"/>
      <c r="BJ357" s="15"/>
      <c r="BL357" s="15"/>
      <c r="BN357" s="15"/>
      <c r="BP357" s="15"/>
      <c r="BQ357" s="15"/>
      <c r="BS357" s="15"/>
      <c r="BU357" s="15"/>
      <c r="BW357" s="15"/>
    </row>
    <row r="358" spans="1:75" s="10" customFormat="1" x14ac:dyDescent="0.2">
      <c r="A358" s="15"/>
      <c r="L358" s="15"/>
      <c r="M358" s="15"/>
      <c r="O358" s="15"/>
      <c r="Q358" s="15"/>
      <c r="S358" s="15"/>
      <c r="T358" s="15"/>
      <c r="V358" s="15"/>
      <c r="X358" s="15"/>
      <c r="Z358" s="15"/>
      <c r="AA358" s="15"/>
      <c r="AC358" s="15"/>
      <c r="AE358" s="15"/>
      <c r="AG358" s="15"/>
      <c r="AH358" s="15"/>
      <c r="AJ358" s="15"/>
      <c r="AL358" s="15"/>
      <c r="AN358" s="15"/>
      <c r="AO358" s="15"/>
      <c r="AQ358" s="15"/>
      <c r="AS358" s="15"/>
      <c r="AU358" s="15"/>
      <c r="AV358" s="15"/>
      <c r="AX358" s="15"/>
      <c r="AZ358" s="15"/>
      <c r="BB358" s="15"/>
      <c r="BC358" s="15"/>
      <c r="BE358" s="15"/>
      <c r="BG358" s="15"/>
      <c r="BI358" s="15"/>
      <c r="BJ358" s="15"/>
      <c r="BL358" s="15"/>
      <c r="BN358" s="15"/>
      <c r="BP358" s="15"/>
      <c r="BQ358" s="15"/>
      <c r="BS358" s="15"/>
      <c r="BU358" s="15"/>
      <c r="BW358" s="15"/>
    </row>
    <row r="359" spans="1:75" s="10" customFormat="1" x14ac:dyDescent="0.2">
      <c r="A359" s="15"/>
      <c r="L359" s="15"/>
      <c r="M359" s="15"/>
      <c r="O359" s="15"/>
      <c r="Q359" s="15"/>
      <c r="S359" s="15"/>
      <c r="T359" s="15"/>
      <c r="V359" s="15"/>
      <c r="X359" s="15"/>
      <c r="Z359" s="15"/>
      <c r="AA359" s="15"/>
      <c r="AC359" s="15"/>
      <c r="AE359" s="15"/>
      <c r="AG359" s="15"/>
      <c r="AH359" s="15"/>
      <c r="AJ359" s="15"/>
      <c r="AL359" s="15"/>
      <c r="AN359" s="15"/>
      <c r="AO359" s="15"/>
      <c r="AQ359" s="15"/>
      <c r="AS359" s="15"/>
      <c r="AU359" s="15"/>
      <c r="AV359" s="15"/>
      <c r="AX359" s="15"/>
      <c r="AZ359" s="15"/>
      <c r="BB359" s="15"/>
      <c r="BC359" s="15"/>
      <c r="BE359" s="15"/>
      <c r="BG359" s="15"/>
      <c r="BI359" s="15"/>
      <c r="BJ359" s="15"/>
      <c r="BL359" s="15"/>
      <c r="BN359" s="15"/>
      <c r="BP359" s="15"/>
      <c r="BQ359" s="15"/>
      <c r="BS359" s="15"/>
      <c r="BU359" s="15"/>
      <c r="BW359" s="15"/>
    </row>
    <row r="360" spans="1:75" s="10" customFormat="1" x14ac:dyDescent="0.2">
      <c r="A360" s="15"/>
      <c r="L360" s="15"/>
      <c r="M360" s="15"/>
      <c r="O360" s="15"/>
      <c r="Q360" s="15"/>
      <c r="S360" s="15"/>
      <c r="T360" s="15"/>
      <c r="V360" s="15"/>
      <c r="X360" s="15"/>
      <c r="Z360" s="15"/>
      <c r="AA360" s="15"/>
      <c r="AC360" s="15"/>
      <c r="AE360" s="15"/>
      <c r="AG360" s="15"/>
      <c r="AH360" s="15"/>
      <c r="AJ360" s="15"/>
      <c r="AL360" s="15"/>
      <c r="AN360" s="15"/>
      <c r="AO360" s="15"/>
      <c r="AQ360" s="15"/>
      <c r="AS360" s="15"/>
      <c r="AU360" s="15"/>
      <c r="AV360" s="15"/>
      <c r="AX360" s="15"/>
      <c r="AZ360" s="15"/>
      <c r="BB360" s="15"/>
      <c r="BC360" s="15"/>
      <c r="BE360" s="15"/>
      <c r="BG360" s="15"/>
      <c r="BI360" s="15"/>
      <c r="BJ360" s="15"/>
      <c r="BL360" s="15"/>
      <c r="BN360" s="15"/>
      <c r="BP360" s="15"/>
      <c r="BQ360" s="15"/>
      <c r="BS360" s="15"/>
      <c r="BU360" s="15"/>
      <c r="BW360" s="15"/>
    </row>
    <row r="361" spans="1:75" s="10" customFormat="1" x14ac:dyDescent="0.2">
      <c r="A361" s="15"/>
      <c r="L361" s="15"/>
      <c r="M361" s="15"/>
      <c r="O361" s="15"/>
      <c r="Q361" s="15"/>
      <c r="S361" s="15"/>
      <c r="T361" s="15"/>
      <c r="V361" s="15"/>
      <c r="X361" s="15"/>
      <c r="Z361" s="15"/>
      <c r="AA361" s="15"/>
      <c r="AC361" s="15"/>
      <c r="AE361" s="15"/>
      <c r="AG361" s="15"/>
      <c r="AH361" s="15"/>
      <c r="AJ361" s="15"/>
      <c r="AL361" s="15"/>
      <c r="AN361" s="15"/>
      <c r="AO361" s="15"/>
      <c r="AQ361" s="15"/>
      <c r="AS361" s="15"/>
      <c r="AU361" s="15"/>
      <c r="AV361" s="15"/>
      <c r="AX361" s="15"/>
      <c r="AZ361" s="15"/>
      <c r="BB361" s="15"/>
      <c r="BC361" s="15"/>
      <c r="BE361" s="15"/>
      <c r="BG361" s="15"/>
      <c r="BI361" s="15"/>
      <c r="BJ361" s="15"/>
      <c r="BL361" s="15"/>
      <c r="BN361" s="15"/>
      <c r="BP361" s="15"/>
      <c r="BQ361" s="15"/>
      <c r="BS361" s="15"/>
      <c r="BU361" s="15"/>
      <c r="BW361" s="15"/>
    </row>
    <row r="362" spans="1:75" s="10" customFormat="1" x14ac:dyDescent="0.2">
      <c r="A362" s="15"/>
      <c r="L362" s="15"/>
      <c r="M362" s="15"/>
      <c r="O362" s="15"/>
      <c r="Q362" s="15"/>
      <c r="S362" s="15"/>
      <c r="T362" s="15"/>
      <c r="V362" s="15"/>
      <c r="X362" s="15"/>
      <c r="Z362" s="15"/>
      <c r="AA362" s="15"/>
      <c r="AC362" s="15"/>
      <c r="AE362" s="15"/>
      <c r="AG362" s="15"/>
      <c r="AH362" s="15"/>
      <c r="AJ362" s="15"/>
      <c r="AL362" s="15"/>
      <c r="AN362" s="15"/>
      <c r="AO362" s="15"/>
      <c r="AQ362" s="15"/>
      <c r="AS362" s="15"/>
      <c r="AU362" s="15"/>
      <c r="AV362" s="15"/>
      <c r="AX362" s="15"/>
      <c r="AZ362" s="15"/>
      <c r="BB362" s="15"/>
      <c r="BC362" s="15"/>
      <c r="BE362" s="15"/>
      <c r="BG362" s="15"/>
      <c r="BI362" s="15"/>
      <c r="BJ362" s="15"/>
      <c r="BL362" s="15"/>
      <c r="BN362" s="15"/>
      <c r="BP362" s="15"/>
      <c r="BQ362" s="15"/>
      <c r="BS362" s="15"/>
      <c r="BU362" s="15"/>
      <c r="BW362" s="15"/>
    </row>
    <row r="363" spans="1:75" s="10" customFormat="1" x14ac:dyDescent="0.2">
      <c r="A363" s="15"/>
      <c r="L363" s="15"/>
      <c r="M363" s="15"/>
      <c r="O363" s="15"/>
      <c r="Q363" s="15"/>
      <c r="S363" s="15"/>
      <c r="T363" s="15"/>
      <c r="V363" s="15"/>
      <c r="X363" s="15"/>
      <c r="Z363" s="15"/>
      <c r="AA363" s="15"/>
      <c r="AC363" s="15"/>
      <c r="AE363" s="15"/>
      <c r="AG363" s="15"/>
      <c r="AH363" s="15"/>
      <c r="AJ363" s="15"/>
      <c r="AL363" s="15"/>
      <c r="AN363" s="15"/>
      <c r="AO363" s="15"/>
      <c r="AQ363" s="15"/>
      <c r="AS363" s="15"/>
      <c r="AU363" s="15"/>
      <c r="AV363" s="15"/>
      <c r="AX363" s="15"/>
      <c r="AZ363" s="15"/>
      <c r="BB363" s="15"/>
      <c r="BC363" s="15"/>
      <c r="BE363" s="15"/>
      <c r="BG363" s="15"/>
      <c r="BI363" s="15"/>
      <c r="BJ363" s="15"/>
      <c r="BL363" s="15"/>
      <c r="BN363" s="15"/>
      <c r="BP363" s="15"/>
      <c r="BQ363" s="15"/>
      <c r="BS363" s="15"/>
      <c r="BU363" s="15"/>
      <c r="BW363" s="15"/>
    </row>
    <row r="364" spans="1:75" s="10" customFormat="1" x14ac:dyDescent="0.2">
      <c r="A364" s="15"/>
      <c r="L364" s="15"/>
      <c r="M364" s="15"/>
      <c r="O364" s="15"/>
      <c r="Q364" s="15"/>
      <c r="S364" s="15"/>
      <c r="T364" s="15"/>
      <c r="V364" s="15"/>
      <c r="X364" s="15"/>
      <c r="Z364" s="15"/>
      <c r="AA364" s="15"/>
      <c r="AC364" s="15"/>
      <c r="AE364" s="15"/>
      <c r="AG364" s="15"/>
      <c r="AH364" s="15"/>
      <c r="AJ364" s="15"/>
      <c r="AL364" s="15"/>
      <c r="AN364" s="15"/>
      <c r="AO364" s="15"/>
      <c r="AQ364" s="15"/>
      <c r="AS364" s="15"/>
      <c r="AU364" s="15"/>
      <c r="AV364" s="15"/>
      <c r="AX364" s="15"/>
      <c r="AZ364" s="15"/>
      <c r="BB364" s="15"/>
      <c r="BC364" s="15"/>
      <c r="BE364" s="15"/>
      <c r="BG364" s="15"/>
      <c r="BI364" s="15"/>
      <c r="BJ364" s="15"/>
      <c r="BL364" s="15"/>
      <c r="BN364" s="15"/>
      <c r="BP364" s="15"/>
      <c r="BQ364" s="15"/>
      <c r="BS364" s="15"/>
      <c r="BU364" s="15"/>
      <c r="BW364" s="15"/>
    </row>
    <row r="365" spans="1:75" s="10" customFormat="1" x14ac:dyDescent="0.2">
      <c r="A365" s="15"/>
      <c r="L365" s="15"/>
      <c r="M365" s="15"/>
      <c r="O365" s="15"/>
      <c r="Q365" s="15"/>
      <c r="S365" s="15"/>
      <c r="T365" s="15"/>
      <c r="V365" s="15"/>
      <c r="X365" s="15"/>
      <c r="Z365" s="15"/>
      <c r="AA365" s="15"/>
      <c r="AC365" s="15"/>
      <c r="AE365" s="15"/>
      <c r="AG365" s="15"/>
      <c r="AH365" s="15"/>
      <c r="AJ365" s="15"/>
      <c r="AL365" s="15"/>
      <c r="AN365" s="15"/>
      <c r="AO365" s="15"/>
      <c r="AQ365" s="15"/>
      <c r="AS365" s="15"/>
      <c r="AU365" s="15"/>
      <c r="AV365" s="15"/>
      <c r="AX365" s="15"/>
      <c r="AZ365" s="15"/>
      <c r="BB365" s="15"/>
      <c r="BC365" s="15"/>
      <c r="BE365" s="15"/>
      <c r="BG365" s="15"/>
      <c r="BI365" s="15"/>
      <c r="BJ365" s="15"/>
      <c r="BL365" s="15"/>
      <c r="BN365" s="15"/>
      <c r="BP365" s="15"/>
      <c r="BQ365" s="15"/>
      <c r="BS365" s="15"/>
      <c r="BU365" s="15"/>
      <c r="BW365" s="15"/>
    </row>
    <row r="366" spans="1:75" s="10" customFormat="1" x14ac:dyDescent="0.2">
      <c r="A366" s="15"/>
      <c r="L366" s="15"/>
      <c r="M366" s="15"/>
      <c r="O366" s="15"/>
      <c r="Q366" s="15"/>
      <c r="S366" s="15"/>
      <c r="T366" s="15"/>
      <c r="V366" s="15"/>
      <c r="X366" s="15"/>
      <c r="Z366" s="15"/>
      <c r="AA366" s="15"/>
      <c r="AC366" s="15"/>
      <c r="AE366" s="15"/>
      <c r="AG366" s="15"/>
      <c r="AH366" s="15"/>
      <c r="AJ366" s="15"/>
      <c r="AL366" s="15"/>
      <c r="AN366" s="15"/>
      <c r="AO366" s="15"/>
      <c r="AQ366" s="15"/>
      <c r="AS366" s="15"/>
      <c r="AU366" s="15"/>
      <c r="AV366" s="15"/>
      <c r="AX366" s="15"/>
      <c r="AZ366" s="15"/>
      <c r="BB366" s="15"/>
      <c r="BC366" s="15"/>
      <c r="BE366" s="15"/>
      <c r="BG366" s="15"/>
      <c r="BI366" s="15"/>
      <c r="BJ366" s="15"/>
      <c r="BL366" s="15"/>
      <c r="BN366" s="15"/>
      <c r="BP366" s="15"/>
      <c r="BQ366" s="15"/>
      <c r="BS366" s="15"/>
      <c r="BU366" s="15"/>
      <c r="BW366" s="15"/>
    </row>
    <row r="367" spans="1:75" s="10" customFormat="1" x14ac:dyDescent="0.2">
      <c r="A367" s="15"/>
      <c r="L367" s="15"/>
      <c r="M367" s="15"/>
      <c r="O367" s="15"/>
      <c r="Q367" s="15"/>
      <c r="S367" s="15"/>
      <c r="T367" s="15"/>
      <c r="V367" s="15"/>
      <c r="X367" s="15"/>
      <c r="Z367" s="15"/>
      <c r="AA367" s="15"/>
      <c r="AC367" s="15"/>
      <c r="AE367" s="15"/>
      <c r="AG367" s="15"/>
      <c r="AH367" s="15"/>
      <c r="AJ367" s="15"/>
      <c r="AL367" s="15"/>
      <c r="AN367" s="15"/>
      <c r="AO367" s="15"/>
      <c r="AQ367" s="15"/>
      <c r="AS367" s="15"/>
      <c r="AU367" s="15"/>
      <c r="AV367" s="15"/>
      <c r="AX367" s="15"/>
      <c r="AZ367" s="15"/>
      <c r="BB367" s="15"/>
      <c r="BC367" s="15"/>
      <c r="BE367" s="15"/>
      <c r="BG367" s="15"/>
      <c r="BI367" s="15"/>
      <c r="BJ367" s="15"/>
      <c r="BL367" s="15"/>
      <c r="BN367" s="15"/>
      <c r="BP367" s="15"/>
      <c r="BQ367" s="15"/>
      <c r="BS367" s="15"/>
      <c r="BU367" s="15"/>
      <c r="BW367" s="15"/>
    </row>
    <row r="368" spans="1:75" s="10" customFormat="1" x14ac:dyDescent="0.2">
      <c r="A368" s="15"/>
      <c r="L368" s="15"/>
      <c r="M368" s="15"/>
      <c r="O368" s="15"/>
      <c r="Q368" s="15"/>
      <c r="S368" s="15"/>
      <c r="T368" s="15"/>
      <c r="V368" s="15"/>
      <c r="X368" s="15"/>
      <c r="Z368" s="15"/>
      <c r="AA368" s="15"/>
      <c r="AC368" s="15"/>
      <c r="AE368" s="15"/>
      <c r="AG368" s="15"/>
      <c r="AH368" s="15"/>
      <c r="AJ368" s="15"/>
      <c r="AL368" s="15"/>
      <c r="AN368" s="15"/>
      <c r="AO368" s="15"/>
      <c r="AQ368" s="15"/>
      <c r="AS368" s="15"/>
      <c r="AU368" s="15"/>
      <c r="AV368" s="15"/>
      <c r="AX368" s="15"/>
      <c r="AZ368" s="15"/>
      <c r="BB368" s="15"/>
      <c r="BC368" s="15"/>
      <c r="BE368" s="15"/>
      <c r="BG368" s="15"/>
      <c r="BI368" s="15"/>
      <c r="BJ368" s="15"/>
      <c r="BL368" s="15"/>
      <c r="BN368" s="15"/>
      <c r="BP368" s="15"/>
      <c r="BQ368" s="15"/>
      <c r="BS368" s="15"/>
      <c r="BU368" s="15"/>
      <c r="BW368" s="15"/>
    </row>
    <row r="369" spans="1:75" s="10" customFormat="1" x14ac:dyDescent="0.2">
      <c r="A369" s="15"/>
      <c r="L369" s="15"/>
      <c r="M369" s="15"/>
      <c r="O369" s="15"/>
      <c r="Q369" s="15"/>
      <c r="S369" s="15"/>
      <c r="T369" s="15"/>
      <c r="V369" s="15"/>
      <c r="X369" s="15"/>
      <c r="Z369" s="15"/>
      <c r="AA369" s="15"/>
      <c r="AC369" s="15"/>
      <c r="AE369" s="15"/>
      <c r="AG369" s="15"/>
      <c r="AH369" s="15"/>
      <c r="AJ369" s="15"/>
      <c r="AL369" s="15"/>
      <c r="AN369" s="15"/>
      <c r="AO369" s="15"/>
      <c r="AQ369" s="15"/>
      <c r="AS369" s="15"/>
      <c r="AU369" s="15"/>
      <c r="AV369" s="15"/>
      <c r="AX369" s="15"/>
      <c r="AZ369" s="15"/>
      <c r="BB369" s="15"/>
      <c r="BC369" s="15"/>
      <c r="BE369" s="15"/>
      <c r="BG369" s="15"/>
      <c r="BI369" s="15"/>
      <c r="BJ369" s="15"/>
      <c r="BL369" s="15"/>
      <c r="BN369" s="15"/>
      <c r="BP369" s="15"/>
      <c r="BQ369" s="15"/>
      <c r="BS369" s="15"/>
      <c r="BU369" s="15"/>
      <c r="BW369" s="15"/>
    </row>
    <row r="370" spans="1:75" s="10" customFormat="1" x14ac:dyDescent="0.2">
      <c r="A370" s="15"/>
      <c r="L370" s="15"/>
      <c r="M370" s="15"/>
      <c r="O370" s="15"/>
      <c r="Q370" s="15"/>
      <c r="S370" s="15"/>
      <c r="T370" s="15"/>
      <c r="V370" s="15"/>
      <c r="X370" s="15"/>
      <c r="Z370" s="15"/>
      <c r="AA370" s="15"/>
      <c r="AC370" s="15"/>
      <c r="AE370" s="15"/>
      <c r="AG370" s="15"/>
      <c r="AH370" s="15"/>
      <c r="AJ370" s="15"/>
      <c r="AL370" s="15"/>
      <c r="AN370" s="15"/>
      <c r="AO370" s="15"/>
      <c r="AQ370" s="15"/>
      <c r="AS370" s="15"/>
      <c r="AU370" s="15"/>
      <c r="AV370" s="15"/>
      <c r="AX370" s="15"/>
      <c r="AZ370" s="15"/>
      <c r="BB370" s="15"/>
      <c r="BC370" s="15"/>
      <c r="BE370" s="15"/>
      <c r="BG370" s="15"/>
      <c r="BI370" s="15"/>
      <c r="BJ370" s="15"/>
      <c r="BL370" s="15"/>
      <c r="BN370" s="15"/>
      <c r="BP370" s="15"/>
      <c r="BQ370" s="15"/>
      <c r="BS370" s="15"/>
      <c r="BU370" s="15"/>
      <c r="BW370" s="15"/>
    </row>
    <row r="371" spans="1:75" s="10" customFormat="1" x14ac:dyDescent="0.2">
      <c r="A371" s="15"/>
      <c r="L371" s="15"/>
      <c r="M371" s="15"/>
      <c r="O371" s="15"/>
      <c r="Q371" s="15"/>
      <c r="S371" s="15"/>
      <c r="T371" s="15"/>
      <c r="V371" s="15"/>
      <c r="X371" s="15"/>
      <c r="Z371" s="15"/>
      <c r="AA371" s="15"/>
      <c r="AC371" s="15"/>
      <c r="AE371" s="15"/>
      <c r="AG371" s="15"/>
      <c r="AH371" s="15"/>
      <c r="AJ371" s="15"/>
      <c r="AL371" s="15"/>
      <c r="AN371" s="15"/>
      <c r="AO371" s="15"/>
      <c r="AQ371" s="15"/>
      <c r="AS371" s="15"/>
      <c r="AU371" s="15"/>
      <c r="AV371" s="15"/>
      <c r="AX371" s="15"/>
      <c r="AZ371" s="15"/>
      <c r="BB371" s="15"/>
      <c r="BC371" s="15"/>
      <c r="BE371" s="15"/>
      <c r="BG371" s="15"/>
      <c r="BI371" s="15"/>
      <c r="BJ371" s="15"/>
      <c r="BL371" s="15"/>
      <c r="BN371" s="15"/>
      <c r="BP371" s="15"/>
      <c r="BQ371" s="15"/>
      <c r="BS371" s="15"/>
      <c r="BU371" s="15"/>
      <c r="BW371" s="15"/>
    </row>
    <row r="372" spans="1:75" s="10" customFormat="1" x14ac:dyDescent="0.2">
      <c r="A372" s="15"/>
      <c r="L372" s="15"/>
      <c r="M372" s="15"/>
      <c r="O372" s="15"/>
      <c r="Q372" s="15"/>
      <c r="S372" s="15"/>
      <c r="T372" s="15"/>
      <c r="V372" s="15"/>
      <c r="X372" s="15"/>
      <c r="Z372" s="15"/>
      <c r="AA372" s="15"/>
      <c r="AC372" s="15"/>
      <c r="AE372" s="15"/>
      <c r="AG372" s="15"/>
      <c r="AH372" s="15"/>
      <c r="AJ372" s="15"/>
      <c r="AL372" s="15"/>
      <c r="AN372" s="15"/>
      <c r="AO372" s="15"/>
      <c r="AQ372" s="15"/>
      <c r="AS372" s="15"/>
      <c r="AU372" s="15"/>
      <c r="AV372" s="15"/>
      <c r="AX372" s="15"/>
      <c r="AZ372" s="15"/>
      <c r="BB372" s="15"/>
      <c r="BC372" s="15"/>
      <c r="BE372" s="15"/>
      <c r="BG372" s="15"/>
      <c r="BI372" s="15"/>
      <c r="BJ372" s="15"/>
      <c r="BL372" s="15"/>
      <c r="BN372" s="15"/>
      <c r="BP372" s="15"/>
      <c r="BQ372" s="15"/>
      <c r="BS372" s="15"/>
      <c r="BU372" s="15"/>
      <c r="BW372" s="15"/>
    </row>
    <row r="373" spans="1:75" s="10" customFormat="1" x14ac:dyDescent="0.2">
      <c r="A373" s="15"/>
      <c r="L373" s="15"/>
      <c r="M373" s="15"/>
      <c r="O373" s="15"/>
      <c r="Q373" s="15"/>
      <c r="S373" s="15"/>
      <c r="T373" s="15"/>
      <c r="V373" s="15"/>
      <c r="X373" s="15"/>
      <c r="Z373" s="15"/>
      <c r="AA373" s="15"/>
      <c r="AC373" s="15"/>
      <c r="AE373" s="15"/>
      <c r="AG373" s="15"/>
      <c r="AH373" s="15"/>
      <c r="AJ373" s="15"/>
      <c r="AL373" s="15"/>
      <c r="AN373" s="15"/>
      <c r="AO373" s="15"/>
      <c r="AQ373" s="15"/>
      <c r="AS373" s="15"/>
      <c r="AU373" s="15"/>
      <c r="AV373" s="15"/>
      <c r="AX373" s="15"/>
      <c r="AZ373" s="15"/>
      <c r="BB373" s="15"/>
      <c r="BC373" s="15"/>
      <c r="BE373" s="15"/>
      <c r="BG373" s="15"/>
      <c r="BI373" s="15"/>
      <c r="BJ373" s="15"/>
      <c r="BL373" s="15"/>
      <c r="BN373" s="15"/>
      <c r="BP373" s="15"/>
      <c r="BQ373" s="15"/>
      <c r="BS373" s="15"/>
      <c r="BU373" s="15"/>
      <c r="BW373" s="15"/>
    </row>
    <row r="374" spans="1:75" s="10" customFormat="1" x14ac:dyDescent="0.2">
      <c r="A374" s="15"/>
      <c r="L374" s="15"/>
      <c r="M374" s="15"/>
      <c r="O374" s="15"/>
      <c r="Q374" s="15"/>
      <c r="S374" s="15"/>
      <c r="T374" s="15"/>
      <c r="V374" s="15"/>
      <c r="X374" s="15"/>
      <c r="Z374" s="15"/>
      <c r="AA374" s="15"/>
      <c r="AC374" s="15"/>
      <c r="AE374" s="15"/>
      <c r="AG374" s="15"/>
      <c r="AH374" s="15"/>
      <c r="AJ374" s="15"/>
      <c r="AL374" s="15"/>
      <c r="AN374" s="15"/>
      <c r="AO374" s="15"/>
      <c r="AQ374" s="15"/>
      <c r="AS374" s="15"/>
      <c r="AU374" s="15"/>
      <c r="AV374" s="15"/>
      <c r="AX374" s="15"/>
      <c r="AZ374" s="15"/>
      <c r="BB374" s="15"/>
      <c r="BC374" s="15"/>
      <c r="BE374" s="15"/>
      <c r="BG374" s="15"/>
      <c r="BI374" s="15"/>
      <c r="BJ374" s="15"/>
      <c r="BL374" s="15"/>
      <c r="BN374" s="15"/>
      <c r="BP374" s="15"/>
      <c r="BQ374" s="15"/>
      <c r="BS374" s="15"/>
      <c r="BU374" s="15"/>
      <c r="BW374" s="15"/>
    </row>
    <row r="375" spans="1:75" s="10" customFormat="1" x14ac:dyDescent="0.2">
      <c r="A375" s="15"/>
      <c r="L375" s="15"/>
      <c r="M375" s="15"/>
      <c r="O375" s="15"/>
      <c r="Q375" s="15"/>
      <c r="S375" s="15"/>
      <c r="T375" s="15"/>
      <c r="V375" s="15"/>
      <c r="X375" s="15"/>
      <c r="Z375" s="15"/>
      <c r="AA375" s="15"/>
      <c r="AC375" s="15"/>
      <c r="AE375" s="15"/>
      <c r="AG375" s="15"/>
      <c r="AH375" s="15"/>
      <c r="AJ375" s="15"/>
      <c r="AL375" s="15"/>
      <c r="AN375" s="15"/>
      <c r="AO375" s="15"/>
      <c r="AQ375" s="15"/>
      <c r="AS375" s="15"/>
      <c r="AU375" s="15"/>
      <c r="AV375" s="15"/>
      <c r="AX375" s="15"/>
      <c r="AZ375" s="15"/>
      <c r="BB375" s="15"/>
      <c r="BC375" s="15"/>
      <c r="BE375" s="15"/>
      <c r="BG375" s="15"/>
      <c r="BI375" s="15"/>
      <c r="BJ375" s="15"/>
      <c r="BL375" s="15"/>
      <c r="BN375" s="15"/>
      <c r="BP375" s="15"/>
      <c r="BQ375" s="15"/>
      <c r="BS375" s="15"/>
      <c r="BU375" s="15"/>
      <c r="BW375" s="15"/>
    </row>
    <row r="376" spans="1:75" s="10" customFormat="1" x14ac:dyDescent="0.2">
      <c r="A376" s="15"/>
      <c r="L376" s="15"/>
      <c r="M376" s="15"/>
      <c r="O376" s="15"/>
      <c r="Q376" s="15"/>
      <c r="S376" s="15"/>
      <c r="T376" s="15"/>
      <c r="V376" s="15"/>
      <c r="X376" s="15"/>
      <c r="Z376" s="15"/>
      <c r="AA376" s="15"/>
      <c r="AC376" s="15"/>
      <c r="AE376" s="15"/>
      <c r="AG376" s="15"/>
      <c r="AH376" s="15"/>
      <c r="AJ376" s="15"/>
      <c r="AL376" s="15"/>
      <c r="AN376" s="15"/>
      <c r="AO376" s="15"/>
      <c r="AQ376" s="15"/>
      <c r="AS376" s="15"/>
      <c r="AU376" s="15"/>
      <c r="AV376" s="15"/>
      <c r="AX376" s="15"/>
      <c r="AZ376" s="15"/>
      <c r="BB376" s="15"/>
      <c r="BC376" s="15"/>
      <c r="BE376" s="15"/>
      <c r="BG376" s="15"/>
      <c r="BI376" s="15"/>
      <c r="BJ376" s="15"/>
      <c r="BL376" s="15"/>
      <c r="BN376" s="15"/>
      <c r="BP376" s="15"/>
      <c r="BQ376" s="15"/>
      <c r="BS376" s="15"/>
      <c r="BU376" s="15"/>
      <c r="BW376" s="15"/>
    </row>
    <row r="377" spans="1:75" s="10" customFormat="1" x14ac:dyDescent="0.2">
      <c r="A377" s="15"/>
      <c r="L377" s="15"/>
      <c r="M377" s="15"/>
      <c r="O377" s="15"/>
      <c r="Q377" s="15"/>
      <c r="S377" s="15"/>
      <c r="T377" s="15"/>
      <c r="V377" s="15"/>
      <c r="X377" s="15"/>
      <c r="Z377" s="15"/>
      <c r="AA377" s="15"/>
      <c r="AC377" s="15"/>
      <c r="AE377" s="15"/>
      <c r="AG377" s="15"/>
      <c r="AH377" s="15"/>
      <c r="AJ377" s="15"/>
      <c r="AL377" s="15"/>
      <c r="AN377" s="15"/>
      <c r="AO377" s="15"/>
      <c r="AQ377" s="15"/>
      <c r="AS377" s="15"/>
      <c r="AU377" s="15"/>
      <c r="AV377" s="15"/>
      <c r="AX377" s="15"/>
      <c r="AZ377" s="15"/>
      <c r="BB377" s="15"/>
      <c r="BC377" s="15"/>
      <c r="BE377" s="15"/>
      <c r="BG377" s="15"/>
      <c r="BI377" s="15"/>
      <c r="BJ377" s="15"/>
      <c r="BL377" s="15"/>
      <c r="BN377" s="15"/>
      <c r="BP377" s="15"/>
      <c r="BQ377" s="15"/>
      <c r="BS377" s="15"/>
      <c r="BU377" s="15"/>
      <c r="BW377" s="15"/>
    </row>
    <row r="378" spans="1:75" s="10" customFormat="1" x14ac:dyDescent="0.2">
      <c r="A378" s="15"/>
      <c r="L378" s="15"/>
      <c r="M378" s="15"/>
      <c r="O378" s="15"/>
      <c r="Q378" s="15"/>
      <c r="S378" s="15"/>
      <c r="T378" s="15"/>
      <c r="V378" s="15"/>
      <c r="X378" s="15"/>
      <c r="Z378" s="15"/>
      <c r="AA378" s="15"/>
      <c r="AC378" s="15"/>
      <c r="AE378" s="15"/>
      <c r="AG378" s="15"/>
      <c r="AH378" s="15"/>
      <c r="AJ378" s="15"/>
      <c r="AL378" s="15"/>
      <c r="AN378" s="15"/>
      <c r="AO378" s="15"/>
      <c r="AQ378" s="15"/>
      <c r="AS378" s="15"/>
      <c r="AU378" s="15"/>
      <c r="AV378" s="15"/>
      <c r="AX378" s="15"/>
      <c r="AZ378" s="15"/>
      <c r="BB378" s="15"/>
      <c r="BC378" s="15"/>
      <c r="BE378" s="15"/>
      <c r="BG378" s="15"/>
      <c r="BI378" s="15"/>
      <c r="BJ378" s="15"/>
      <c r="BL378" s="15"/>
      <c r="BN378" s="15"/>
      <c r="BP378" s="15"/>
      <c r="BQ378" s="15"/>
      <c r="BS378" s="15"/>
      <c r="BU378" s="15"/>
      <c r="BW378" s="15"/>
    </row>
    <row r="379" spans="1:75" s="10" customFormat="1" x14ac:dyDescent="0.2">
      <c r="A379" s="15"/>
      <c r="L379" s="15"/>
      <c r="M379" s="15"/>
      <c r="O379" s="15"/>
      <c r="Q379" s="15"/>
      <c r="S379" s="15"/>
      <c r="T379" s="15"/>
      <c r="V379" s="15"/>
      <c r="X379" s="15"/>
      <c r="Z379" s="15"/>
      <c r="AA379" s="15"/>
      <c r="AC379" s="15"/>
      <c r="AE379" s="15"/>
      <c r="AG379" s="15"/>
      <c r="AH379" s="15"/>
      <c r="AJ379" s="15"/>
      <c r="AL379" s="15"/>
      <c r="AN379" s="15"/>
      <c r="AO379" s="15"/>
      <c r="AQ379" s="15"/>
      <c r="AS379" s="15"/>
      <c r="AU379" s="15"/>
      <c r="AV379" s="15"/>
      <c r="AX379" s="15"/>
      <c r="AZ379" s="15"/>
      <c r="BB379" s="15"/>
      <c r="BC379" s="15"/>
      <c r="BE379" s="15"/>
      <c r="BG379" s="15"/>
      <c r="BI379" s="15"/>
      <c r="BJ379" s="15"/>
      <c r="BL379" s="15"/>
      <c r="BN379" s="15"/>
      <c r="BP379" s="15"/>
      <c r="BQ379" s="15"/>
      <c r="BS379" s="15"/>
      <c r="BU379" s="15"/>
      <c r="BW379" s="15"/>
    </row>
    <row r="380" spans="1:75" s="10" customFormat="1" x14ac:dyDescent="0.2">
      <c r="A380" s="15"/>
      <c r="L380" s="15"/>
      <c r="M380" s="15"/>
      <c r="O380" s="15"/>
      <c r="Q380" s="15"/>
      <c r="S380" s="15"/>
      <c r="T380" s="15"/>
      <c r="V380" s="15"/>
      <c r="X380" s="15"/>
      <c r="Z380" s="15"/>
      <c r="AA380" s="15"/>
      <c r="AC380" s="15"/>
      <c r="AE380" s="15"/>
      <c r="AG380" s="15"/>
      <c r="AH380" s="15"/>
      <c r="AJ380" s="15"/>
      <c r="AL380" s="15"/>
      <c r="AN380" s="15"/>
      <c r="AO380" s="15"/>
      <c r="AQ380" s="15"/>
      <c r="AS380" s="15"/>
      <c r="AU380" s="15"/>
      <c r="AV380" s="15"/>
      <c r="AX380" s="15"/>
      <c r="AZ380" s="15"/>
      <c r="BB380" s="15"/>
      <c r="BC380" s="15"/>
      <c r="BE380" s="15"/>
      <c r="BG380" s="15"/>
      <c r="BI380" s="15"/>
      <c r="BJ380" s="15"/>
      <c r="BL380" s="15"/>
      <c r="BN380" s="15"/>
      <c r="BP380" s="15"/>
      <c r="BQ380" s="15"/>
      <c r="BS380" s="15"/>
      <c r="BU380" s="15"/>
      <c r="BW380" s="15"/>
    </row>
    <row r="381" spans="1:75" s="10" customFormat="1" x14ac:dyDescent="0.2">
      <c r="A381" s="15"/>
      <c r="L381" s="15"/>
      <c r="M381" s="15"/>
      <c r="O381" s="15"/>
      <c r="Q381" s="15"/>
      <c r="S381" s="15"/>
      <c r="T381" s="15"/>
      <c r="V381" s="15"/>
      <c r="X381" s="15"/>
      <c r="Z381" s="15"/>
      <c r="AA381" s="15"/>
      <c r="AC381" s="15"/>
      <c r="AE381" s="15"/>
      <c r="AG381" s="15"/>
      <c r="AH381" s="15"/>
      <c r="AJ381" s="15"/>
      <c r="AL381" s="15"/>
      <c r="AN381" s="15"/>
      <c r="AO381" s="15"/>
      <c r="AQ381" s="15"/>
      <c r="AS381" s="15"/>
      <c r="AU381" s="15"/>
      <c r="AV381" s="15"/>
      <c r="AX381" s="15"/>
      <c r="AZ381" s="15"/>
      <c r="BB381" s="15"/>
      <c r="BC381" s="15"/>
      <c r="BE381" s="15"/>
      <c r="BG381" s="15"/>
      <c r="BI381" s="15"/>
      <c r="BJ381" s="15"/>
      <c r="BL381" s="15"/>
      <c r="BN381" s="15"/>
      <c r="BP381" s="15"/>
      <c r="BQ381" s="15"/>
      <c r="BS381" s="15"/>
      <c r="BU381" s="15"/>
      <c r="BW381" s="15"/>
    </row>
    <row r="382" spans="1:75" s="10" customFormat="1" x14ac:dyDescent="0.2">
      <c r="A382" s="15"/>
      <c r="L382" s="15"/>
      <c r="M382" s="15"/>
      <c r="O382" s="15"/>
      <c r="Q382" s="15"/>
      <c r="S382" s="15"/>
      <c r="T382" s="15"/>
      <c r="V382" s="15"/>
      <c r="X382" s="15"/>
      <c r="Z382" s="15"/>
      <c r="AA382" s="15"/>
      <c r="AC382" s="15"/>
      <c r="AE382" s="15"/>
      <c r="AG382" s="15"/>
      <c r="AH382" s="15"/>
      <c r="AJ382" s="15"/>
      <c r="AL382" s="15"/>
      <c r="AN382" s="15"/>
      <c r="AO382" s="15"/>
      <c r="AQ382" s="15"/>
      <c r="AS382" s="15"/>
      <c r="AU382" s="15"/>
      <c r="AV382" s="15"/>
      <c r="AX382" s="15"/>
      <c r="AZ382" s="15"/>
      <c r="BB382" s="15"/>
      <c r="BC382" s="15"/>
      <c r="BE382" s="15"/>
      <c r="BG382" s="15"/>
      <c r="BI382" s="15"/>
      <c r="BJ382" s="15"/>
      <c r="BL382" s="15"/>
      <c r="BN382" s="15"/>
      <c r="BP382" s="15"/>
      <c r="BQ382" s="15"/>
      <c r="BS382" s="15"/>
      <c r="BU382" s="15"/>
      <c r="BW382" s="15"/>
    </row>
    <row r="383" spans="1:75" s="10" customFormat="1" x14ac:dyDescent="0.2">
      <c r="A383" s="15"/>
      <c r="L383" s="15"/>
      <c r="M383" s="15"/>
      <c r="O383" s="15"/>
      <c r="Q383" s="15"/>
      <c r="S383" s="15"/>
      <c r="T383" s="15"/>
      <c r="V383" s="15"/>
      <c r="X383" s="15"/>
      <c r="Z383" s="15"/>
      <c r="AA383" s="15"/>
      <c r="AC383" s="15"/>
      <c r="AE383" s="15"/>
      <c r="AG383" s="15"/>
      <c r="AH383" s="15"/>
      <c r="AJ383" s="15"/>
      <c r="AL383" s="15"/>
      <c r="AN383" s="15"/>
      <c r="AO383" s="15"/>
      <c r="AQ383" s="15"/>
      <c r="AS383" s="15"/>
      <c r="AU383" s="15"/>
      <c r="AV383" s="15"/>
      <c r="AX383" s="15"/>
      <c r="AZ383" s="15"/>
      <c r="BB383" s="15"/>
      <c r="BC383" s="15"/>
      <c r="BE383" s="15"/>
      <c r="BG383" s="15"/>
      <c r="BI383" s="15"/>
      <c r="BJ383" s="15"/>
      <c r="BL383" s="15"/>
      <c r="BN383" s="15"/>
      <c r="BP383" s="15"/>
      <c r="BQ383" s="15"/>
      <c r="BS383" s="15"/>
      <c r="BU383" s="15"/>
      <c r="BW383" s="15"/>
    </row>
    <row r="384" spans="1:75" s="10" customFormat="1" x14ac:dyDescent="0.2">
      <c r="A384" s="15"/>
      <c r="L384" s="15"/>
      <c r="M384" s="15"/>
      <c r="O384" s="15"/>
      <c r="Q384" s="15"/>
      <c r="S384" s="15"/>
      <c r="T384" s="15"/>
      <c r="V384" s="15"/>
      <c r="X384" s="15"/>
      <c r="Z384" s="15"/>
      <c r="AA384" s="15"/>
      <c r="AC384" s="15"/>
      <c r="AE384" s="15"/>
      <c r="AG384" s="15"/>
      <c r="AH384" s="15"/>
      <c r="AJ384" s="15"/>
      <c r="AL384" s="15"/>
      <c r="AN384" s="15"/>
      <c r="AO384" s="15"/>
      <c r="AQ384" s="15"/>
      <c r="AS384" s="15"/>
      <c r="AU384" s="15"/>
      <c r="AV384" s="15"/>
      <c r="AX384" s="15"/>
      <c r="AZ384" s="15"/>
      <c r="BB384" s="15"/>
      <c r="BC384" s="15"/>
      <c r="BE384" s="15"/>
      <c r="BG384" s="15"/>
      <c r="BI384" s="15"/>
      <c r="BJ384" s="15"/>
      <c r="BL384" s="15"/>
      <c r="BN384" s="15"/>
      <c r="BP384" s="15"/>
      <c r="BQ384" s="15"/>
      <c r="BS384" s="15"/>
      <c r="BU384" s="15"/>
      <c r="BW384" s="15"/>
    </row>
    <row r="385" spans="1:75" s="10" customFormat="1" x14ac:dyDescent="0.2">
      <c r="A385" s="15"/>
      <c r="L385" s="15"/>
      <c r="M385" s="15"/>
      <c r="O385" s="15"/>
      <c r="Q385" s="15"/>
      <c r="S385" s="15"/>
      <c r="T385" s="15"/>
      <c r="V385" s="15"/>
      <c r="X385" s="15"/>
      <c r="Z385" s="15"/>
      <c r="AA385" s="15"/>
      <c r="AC385" s="15"/>
      <c r="AE385" s="15"/>
      <c r="AG385" s="15"/>
      <c r="AH385" s="15"/>
      <c r="AJ385" s="15"/>
      <c r="AL385" s="15"/>
      <c r="AN385" s="15"/>
      <c r="AO385" s="15"/>
      <c r="AQ385" s="15"/>
      <c r="AS385" s="15"/>
      <c r="AU385" s="15"/>
      <c r="AV385" s="15"/>
      <c r="AX385" s="15"/>
      <c r="AZ385" s="15"/>
      <c r="BB385" s="15"/>
      <c r="BC385" s="15"/>
      <c r="BE385" s="15"/>
      <c r="BG385" s="15"/>
      <c r="BI385" s="15"/>
      <c r="BJ385" s="15"/>
      <c r="BL385" s="15"/>
      <c r="BN385" s="15"/>
      <c r="BP385" s="15"/>
      <c r="BQ385" s="15"/>
      <c r="BS385" s="15"/>
      <c r="BU385" s="15"/>
      <c r="BW385" s="15"/>
    </row>
    <row r="386" spans="1:75" s="10" customFormat="1" x14ac:dyDescent="0.2">
      <c r="A386" s="15"/>
      <c r="L386" s="15"/>
      <c r="M386" s="15"/>
      <c r="O386" s="15"/>
      <c r="Q386" s="15"/>
      <c r="S386" s="15"/>
      <c r="T386" s="15"/>
      <c r="V386" s="15"/>
      <c r="X386" s="15"/>
      <c r="Z386" s="15"/>
      <c r="AA386" s="15"/>
      <c r="AC386" s="15"/>
      <c r="AE386" s="15"/>
      <c r="AG386" s="15"/>
      <c r="AH386" s="15"/>
      <c r="AJ386" s="15"/>
      <c r="AL386" s="15"/>
      <c r="AN386" s="15"/>
      <c r="AO386" s="15"/>
      <c r="AQ386" s="15"/>
      <c r="AS386" s="15"/>
      <c r="AU386" s="15"/>
      <c r="AV386" s="15"/>
      <c r="AX386" s="15"/>
      <c r="AZ386" s="15"/>
      <c r="BB386" s="15"/>
      <c r="BC386" s="15"/>
      <c r="BE386" s="15"/>
      <c r="BG386" s="15"/>
      <c r="BI386" s="15"/>
      <c r="BJ386" s="15"/>
      <c r="BL386" s="15"/>
      <c r="BN386" s="15"/>
      <c r="BP386" s="15"/>
      <c r="BQ386" s="15"/>
      <c r="BS386" s="15"/>
      <c r="BU386" s="15"/>
      <c r="BW386" s="15"/>
    </row>
    <row r="387" spans="1:75" s="10" customFormat="1" x14ac:dyDescent="0.2">
      <c r="A387" s="15"/>
      <c r="L387" s="15"/>
      <c r="M387" s="15"/>
      <c r="O387" s="15"/>
      <c r="Q387" s="15"/>
      <c r="S387" s="15"/>
      <c r="T387" s="15"/>
      <c r="V387" s="15"/>
      <c r="X387" s="15"/>
      <c r="Z387" s="15"/>
      <c r="AA387" s="15"/>
      <c r="AC387" s="15"/>
      <c r="AE387" s="15"/>
      <c r="AG387" s="15"/>
      <c r="AH387" s="15"/>
      <c r="AJ387" s="15"/>
      <c r="AL387" s="15"/>
      <c r="AN387" s="15"/>
      <c r="AO387" s="15"/>
      <c r="AQ387" s="15"/>
      <c r="AS387" s="15"/>
      <c r="AU387" s="15"/>
      <c r="AV387" s="15"/>
      <c r="AX387" s="15"/>
      <c r="AZ387" s="15"/>
      <c r="BB387" s="15"/>
      <c r="BC387" s="15"/>
      <c r="BE387" s="15"/>
      <c r="BG387" s="15"/>
      <c r="BI387" s="15"/>
      <c r="BJ387" s="15"/>
      <c r="BL387" s="15"/>
      <c r="BN387" s="15"/>
      <c r="BP387" s="15"/>
      <c r="BQ387" s="15"/>
      <c r="BS387" s="15"/>
      <c r="BU387" s="15"/>
      <c r="BW387" s="15"/>
    </row>
    <row r="388" spans="1:75" s="10" customFormat="1" x14ac:dyDescent="0.2">
      <c r="A388" s="15"/>
      <c r="L388" s="15"/>
      <c r="M388" s="15"/>
      <c r="O388" s="15"/>
      <c r="Q388" s="15"/>
      <c r="S388" s="15"/>
      <c r="T388" s="15"/>
      <c r="V388" s="15"/>
      <c r="X388" s="15"/>
      <c r="Z388" s="15"/>
      <c r="AA388" s="15"/>
      <c r="AC388" s="15"/>
      <c r="AE388" s="15"/>
      <c r="AG388" s="15"/>
      <c r="AH388" s="15"/>
      <c r="AJ388" s="15"/>
      <c r="AL388" s="15"/>
      <c r="AN388" s="15"/>
      <c r="AO388" s="15"/>
      <c r="AQ388" s="15"/>
      <c r="AS388" s="15"/>
      <c r="AU388" s="15"/>
      <c r="AV388" s="15"/>
      <c r="AX388" s="15"/>
      <c r="AZ388" s="15"/>
      <c r="BB388" s="15"/>
      <c r="BC388" s="15"/>
      <c r="BE388" s="15"/>
      <c r="BG388" s="15"/>
      <c r="BI388" s="15"/>
      <c r="BJ388" s="15"/>
      <c r="BL388" s="15"/>
      <c r="BN388" s="15"/>
      <c r="BP388" s="15"/>
      <c r="BQ388" s="15"/>
      <c r="BS388" s="15"/>
      <c r="BU388" s="15"/>
      <c r="BW388" s="15"/>
    </row>
    <row r="389" spans="1:75" s="10" customFormat="1" x14ac:dyDescent="0.2">
      <c r="A389" s="15"/>
      <c r="L389" s="15"/>
      <c r="M389" s="15"/>
      <c r="O389" s="15"/>
      <c r="Q389" s="15"/>
      <c r="S389" s="15"/>
      <c r="T389" s="15"/>
      <c r="V389" s="15"/>
      <c r="X389" s="15"/>
      <c r="Z389" s="15"/>
      <c r="AA389" s="15"/>
      <c r="AC389" s="15"/>
      <c r="AE389" s="15"/>
      <c r="AG389" s="15"/>
      <c r="AH389" s="15"/>
      <c r="AJ389" s="15"/>
      <c r="AL389" s="15"/>
      <c r="AN389" s="15"/>
      <c r="AO389" s="15"/>
      <c r="AQ389" s="15"/>
      <c r="AS389" s="15"/>
      <c r="AU389" s="15"/>
      <c r="AV389" s="15"/>
      <c r="AX389" s="15"/>
      <c r="AZ389" s="15"/>
      <c r="BB389" s="15"/>
      <c r="BC389" s="15"/>
      <c r="BE389" s="15"/>
      <c r="BG389" s="15"/>
      <c r="BI389" s="15"/>
      <c r="BJ389" s="15"/>
      <c r="BL389" s="15"/>
      <c r="BN389" s="15"/>
      <c r="BP389" s="15"/>
      <c r="BQ389" s="15"/>
      <c r="BS389" s="15"/>
      <c r="BU389" s="15"/>
      <c r="BW389" s="15"/>
    </row>
    <row r="390" spans="1:75" s="10" customFormat="1" x14ac:dyDescent="0.2">
      <c r="A390" s="15"/>
      <c r="L390" s="15"/>
      <c r="M390" s="15"/>
      <c r="O390" s="15"/>
      <c r="Q390" s="15"/>
      <c r="S390" s="15"/>
      <c r="T390" s="15"/>
      <c r="V390" s="15"/>
      <c r="X390" s="15"/>
      <c r="Z390" s="15"/>
      <c r="AA390" s="15"/>
      <c r="AC390" s="15"/>
      <c r="AE390" s="15"/>
      <c r="AG390" s="15"/>
      <c r="AH390" s="15"/>
      <c r="AJ390" s="15"/>
      <c r="AL390" s="15"/>
      <c r="AN390" s="15"/>
      <c r="AO390" s="15"/>
      <c r="AQ390" s="15"/>
      <c r="AS390" s="15"/>
      <c r="AU390" s="15"/>
      <c r="AV390" s="15"/>
      <c r="AX390" s="15"/>
      <c r="AZ390" s="15"/>
      <c r="BB390" s="15"/>
      <c r="BC390" s="15"/>
      <c r="BE390" s="15"/>
      <c r="BG390" s="15"/>
      <c r="BI390" s="15"/>
      <c r="BJ390" s="15"/>
      <c r="BL390" s="15"/>
      <c r="BN390" s="15"/>
      <c r="BP390" s="15"/>
      <c r="BQ390" s="15"/>
      <c r="BS390" s="15"/>
      <c r="BU390" s="15"/>
      <c r="BW390" s="15"/>
    </row>
    <row r="391" spans="1:75" s="10" customFormat="1" x14ac:dyDescent="0.2">
      <c r="A391" s="15"/>
      <c r="L391" s="15"/>
      <c r="M391" s="15"/>
      <c r="O391" s="15"/>
      <c r="Q391" s="15"/>
      <c r="S391" s="15"/>
      <c r="T391" s="15"/>
      <c r="V391" s="15"/>
      <c r="X391" s="15"/>
      <c r="Z391" s="15"/>
      <c r="AA391" s="15"/>
      <c r="AC391" s="15"/>
      <c r="AE391" s="15"/>
      <c r="AG391" s="15"/>
      <c r="AH391" s="15"/>
      <c r="AJ391" s="15"/>
      <c r="AL391" s="15"/>
      <c r="AN391" s="15"/>
      <c r="AO391" s="15"/>
      <c r="AQ391" s="15"/>
      <c r="AS391" s="15"/>
      <c r="AU391" s="15"/>
      <c r="AV391" s="15"/>
      <c r="AX391" s="15"/>
      <c r="AZ391" s="15"/>
      <c r="BB391" s="15"/>
      <c r="BC391" s="15"/>
      <c r="BE391" s="15"/>
      <c r="BG391" s="15"/>
      <c r="BI391" s="15"/>
      <c r="BJ391" s="15"/>
      <c r="BL391" s="15"/>
      <c r="BN391" s="15"/>
      <c r="BP391" s="15"/>
      <c r="BQ391" s="15"/>
      <c r="BS391" s="15"/>
      <c r="BU391" s="15"/>
      <c r="BW391" s="15"/>
    </row>
    <row r="392" spans="1:75" s="10" customFormat="1" x14ac:dyDescent="0.2">
      <c r="A392" s="15"/>
      <c r="L392" s="15"/>
      <c r="M392" s="15"/>
      <c r="O392" s="15"/>
      <c r="Q392" s="15"/>
      <c r="S392" s="15"/>
      <c r="T392" s="15"/>
      <c r="V392" s="15"/>
      <c r="X392" s="15"/>
      <c r="Z392" s="15"/>
      <c r="AA392" s="15"/>
      <c r="AC392" s="15"/>
      <c r="AE392" s="15"/>
      <c r="AG392" s="15"/>
      <c r="AH392" s="15"/>
      <c r="AJ392" s="15"/>
      <c r="AL392" s="15"/>
      <c r="AN392" s="15"/>
      <c r="AO392" s="15"/>
      <c r="AQ392" s="15"/>
      <c r="AS392" s="15"/>
      <c r="AU392" s="15"/>
      <c r="AV392" s="15"/>
      <c r="AX392" s="15"/>
      <c r="AZ392" s="15"/>
      <c r="BB392" s="15"/>
      <c r="BC392" s="15"/>
      <c r="BE392" s="15"/>
      <c r="BG392" s="15"/>
      <c r="BI392" s="15"/>
      <c r="BJ392" s="15"/>
      <c r="BL392" s="15"/>
      <c r="BN392" s="15"/>
      <c r="BP392" s="15"/>
      <c r="BQ392" s="15"/>
      <c r="BS392" s="15"/>
      <c r="BU392" s="15"/>
      <c r="BW392" s="15"/>
    </row>
    <row r="393" spans="1:75" s="10" customFormat="1" x14ac:dyDescent="0.2">
      <c r="A393" s="15"/>
      <c r="L393" s="15"/>
      <c r="M393" s="15"/>
      <c r="O393" s="15"/>
      <c r="Q393" s="15"/>
      <c r="S393" s="15"/>
      <c r="T393" s="15"/>
      <c r="V393" s="15"/>
      <c r="X393" s="15"/>
      <c r="Z393" s="15"/>
      <c r="AA393" s="15"/>
      <c r="AC393" s="15"/>
      <c r="AE393" s="15"/>
      <c r="AG393" s="15"/>
      <c r="AH393" s="15"/>
      <c r="AJ393" s="15"/>
      <c r="AL393" s="15"/>
      <c r="AN393" s="15"/>
      <c r="AO393" s="15"/>
      <c r="AQ393" s="15"/>
      <c r="AS393" s="15"/>
      <c r="AU393" s="15"/>
      <c r="AV393" s="15"/>
      <c r="AX393" s="15"/>
      <c r="AZ393" s="15"/>
      <c r="BB393" s="15"/>
      <c r="BC393" s="15"/>
      <c r="BE393" s="15"/>
      <c r="BG393" s="15"/>
      <c r="BI393" s="15"/>
      <c r="BJ393" s="15"/>
      <c r="BL393" s="15"/>
      <c r="BN393" s="15"/>
      <c r="BP393" s="15"/>
      <c r="BQ393" s="15"/>
      <c r="BS393" s="15"/>
      <c r="BU393" s="15"/>
      <c r="BW393" s="15"/>
    </row>
    <row r="394" spans="1:75" s="10" customFormat="1" x14ac:dyDescent="0.2">
      <c r="A394" s="15"/>
      <c r="L394" s="15"/>
      <c r="M394" s="15"/>
      <c r="O394" s="15"/>
      <c r="Q394" s="15"/>
      <c r="S394" s="15"/>
      <c r="T394" s="15"/>
      <c r="V394" s="15"/>
      <c r="X394" s="15"/>
      <c r="Z394" s="15"/>
      <c r="AA394" s="15"/>
      <c r="AC394" s="15"/>
      <c r="AE394" s="15"/>
      <c r="AG394" s="15"/>
      <c r="AH394" s="15"/>
      <c r="AJ394" s="15"/>
      <c r="AL394" s="15"/>
      <c r="AN394" s="15"/>
      <c r="AO394" s="15"/>
      <c r="AQ394" s="15"/>
      <c r="AS394" s="15"/>
      <c r="AU394" s="15"/>
      <c r="AV394" s="15"/>
      <c r="AX394" s="15"/>
      <c r="AZ394" s="15"/>
      <c r="BB394" s="15"/>
      <c r="BC394" s="15"/>
      <c r="BE394" s="15"/>
      <c r="BG394" s="15"/>
      <c r="BI394" s="15"/>
      <c r="BJ394" s="15"/>
      <c r="BL394" s="15"/>
      <c r="BN394" s="15"/>
      <c r="BP394" s="15"/>
      <c r="BQ394" s="15"/>
      <c r="BS394" s="15"/>
      <c r="BU394" s="15"/>
      <c r="BW394" s="15"/>
    </row>
    <row r="395" spans="1:75" s="10" customFormat="1" x14ac:dyDescent="0.2">
      <c r="A395" s="15"/>
      <c r="L395" s="15"/>
      <c r="M395" s="15"/>
      <c r="O395" s="15"/>
      <c r="Q395" s="15"/>
      <c r="S395" s="15"/>
      <c r="T395" s="15"/>
      <c r="V395" s="15"/>
      <c r="X395" s="15"/>
      <c r="Z395" s="15"/>
      <c r="AA395" s="15"/>
      <c r="AC395" s="15"/>
      <c r="AE395" s="15"/>
      <c r="AG395" s="15"/>
      <c r="AH395" s="15"/>
      <c r="AJ395" s="15"/>
      <c r="AL395" s="15"/>
      <c r="AN395" s="15"/>
      <c r="AO395" s="15"/>
      <c r="AQ395" s="15"/>
      <c r="AS395" s="15"/>
      <c r="AU395" s="15"/>
      <c r="AV395" s="15"/>
      <c r="AX395" s="15"/>
      <c r="AZ395" s="15"/>
      <c r="BB395" s="15"/>
      <c r="BC395" s="15"/>
      <c r="BE395" s="15"/>
      <c r="BG395" s="15"/>
      <c r="BI395" s="15"/>
      <c r="BJ395" s="15"/>
      <c r="BL395" s="15"/>
      <c r="BN395" s="15"/>
      <c r="BP395" s="15"/>
      <c r="BQ395" s="15"/>
      <c r="BS395" s="15"/>
      <c r="BU395" s="15"/>
      <c r="BW395" s="15"/>
    </row>
    <row r="396" spans="1:75" s="10" customFormat="1" x14ac:dyDescent="0.2">
      <c r="A396" s="15"/>
      <c r="L396" s="15"/>
      <c r="M396" s="15"/>
      <c r="O396" s="15"/>
      <c r="Q396" s="15"/>
      <c r="S396" s="15"/>
      <c r="T396" s="15"/>
      <c r="V396" s="15"/>
      <c r="X396" s="15"/>
      <c r="Z396" s="15"/>
      <c r="AA396" s="15"/>
      <c r="AC396" s="15"/>
      <c r="AE396" s="15"/>
      <c r="AG396" s="15"/>
      <c r="AH396" s="15"/>
      <c r="AJ396" s="15"/>
      <c r="AL396" s="15"/>
      <c r="AN396" s="15"/>
      <c r="AO396" s="15"/>
      <c r="AQ396" s="15"/>
      <c r="AS396" s="15"/>
      <c r="AU396" s="15"/>
      <c r="AV396" s="15"/>
      <c r="AX396" s="15"/>
      <c r="AZ396" s="15"/>
      <c r="BB396" s="15"/>
      <c r="BC396" s="15"/>
      <c r="BE396" s="15"/>
      <c r="BG396" s="15"/>
      <c r="BI396" s="15"/>
      <c r="BJ396" s="15"/>
      <c r="BL396" s="15"/>
      <c r="BN396" s="15"/>
      <c r="BP396" s="15"/>
      <c r="BQ396" s="15"/>
      <c r="BS396" s="15"/>
      <c r="BU396" s="15"/>
      <c r="BW396" s="15"/>
    </row>
    <row r="397" spans="1:75" s="10" customFormat="1" x14ac:dyDescent="0.2">
      <c r="A397" s="15"/>
      <c r="L397" s="15"/>
      <c r="M397" s="15"/>
      <c r="O397" s="15"/>
      <c r="Q397" s="15"/>
      <c r="S397" s="15"/>
      <c r="T397" s="15"/>
      <c r="V397" s="15"/>
      <c r="X397" s="15"/>
      <c r="Z397" s="15"/>
      <c r="AA397" s="15"/>
      <c r="AC397" s="15"/>
      <c r="AE397" s="15"/>
      <c r="AG397" s="15"/>
      <c r="AH397" s="15"/>
      <c r="AJ397" s="15"/>
      <c r="AL397" s="15"/>
      <c r="AN397" s="15"/>
      <c r="AO397" s="15"/>
      <c r="AQ397" s="15"/>
      <c r="AS397" s="15"/>
      <c r="AU397" s="15"/>
      <c r="AV397" s="15"/>
      <c r="AX397" s="15"/>
      <c r="AZ397" s="15"/>
      <c r="BB397" s="15"/>
      <c r="BC397" s="15"/>
      <c r="BE397" s="15"/>
      <c r="BG397" s="15"/>
      <c r="BI397" s="15"/>
      <c r="BJ397" s="15"/>
      <c r="BL397" s="15"/>
      <c r="BN397" s="15"/>
      <c r="BP397" s="15"/>
      <c r="BQ397" s="15"/>
      <c r="BS397" s="15"/>
      <c r="BU397" s="15"/>
      <c r="BW397" s="15"/>
    </row>
    <row r="398" spans="1:75" s="10" customFormat="1" x14ac:dyDescent="0.2">
      <c r="A398" s="15"/>
      <c r="L398" s="15"/>
      <c r="M398" s="15"/>
      <c r="O398" s="15"/>
      <c r="Q398" s="15"/>
      <c r="S398" s="15"/>
      <c r="T398" s="15"/>
      <c r="V398" s="15"/>
      <c r="X398" s="15"/>
      <c r="Z398" s="15"/>
      <c r="AA398" s="15"/>
      <c r="AC398" s="15"/>
      <c r="AE398" s="15"/>
      <c r="AG398" s="15"/>
      <c r="AH398" s="15"/>
      <c r="AJ398" s="15"/>
      <c r="AL398" s="15"/>
      <c r="AN398" s="15"/>
      <c r="AO398" s="15"/>
      <c r="AQ398" s="15"/>
      <c r="AS398" s="15"/>
      <c r="AU398" s="15"/>
      <c r="AV398" s="15"/>
      <c r="AX398" s="15"/>
      <c r="AZ398" s="15"/>
      <c r="BB398" s="15"/>
      <c r="BC398" s="15"/>
      <c r="BE398" s="15"/>
      <c r="BG398" s="15"/>
      <c r="BI398" s="15"/>
      <c r="BJ398" s="15"/>
      <c r="BL398" s="15"/>
      <c r="BN398" s="15"/>
      <c r="BP398" s="15"/>
      <c r="BQ398" s="15"/>
      <c r="BS398" s="15"/>
      <c r="BU398" s="15"/>
      <c r="BW398" s="15"/>
    </row>
    <row r="399" spans="1:75" s="10" customFormat="1" x14ac:dyDescent="0.2">
      <c r="A399" s="15"/>
      <c r="L399" s="15"/>
      <c r="M399" s="15"/>
      <c r="O399" s="15"/>
      <c r="Q399" s="15"/>
      <c r="S399" s="15"/>
      <c r="T399" s="15"/>
      <c r="V399" s="15"/>
      <c r="X399" s="15"/>
      <c r="Z399" s="15"/>
      <c r="AA399" s="15"/>
      <c r="AC399" s="15"/>
      <c r="AE399" s="15"/>
      <c r="AG399" s="15"/>
      <c r="AH399" s="15"/>
      <c r="AJ399" s="15"/>
      <c r="AL399" s="15"/>
      <c r="AN399" s="15"/>
      <c r="AO399" s="15"/>
      <c r="AQ399" s="15"/>
      <c r="AS399" s="15"/>
      <c r="AU399" s="15"/>
      <c r="AV399" s="15"/>
      <c r="AX399" s="15"/>
      <c r="AZ399" s="15"/>
      <c r="BB399" s="15"/>
      <c r="BC399" s="15"/>
      <c r="BE399" s="15"/>
      <c r="BG399" s="15"/>
      <c r="BI399" s="15"/>
      <c r="BJ399" s="15"/>
      <c r="BL399" s="15"/>
      <c r="BN399" s="15"/>
      <c r="BP399" s="15"/>
      <c r="BQ399" s="15"/>
      <c r="BS399" s="15"/>
      <c r="BU399" s="15"/>
      <c r="BW399" s="15"/>
    </row>
    <row r="400" spans="1:75" s="10" customFormat="1" x14ac:dyDescent="0.2">
      <c r="A400" s="15"/>
      <c r="L400" s="15"/>
      <c r="M400" s="15"/>
      <c r="O400" s="15"/>
      <c r="Q400" s="15"/>
      <c r="S400" s="15"/>
      <c r="T400" s="15"/>
      <c r="V400" s="15"/>
      <c r="X400" s="15"/>
      <c r="Z400" s="15"/>
      <c r="AA400" s="15"/>
      <c r="AC400" s="15"/>
      <c r="AE400" s="15"/>
      <c r="AG400" s="15"/>
      <c r="AH400" s="15"/>
      <c r="AJ400" s="15"/>
      <c r="AL400" s="15"/>
      <c r="AN400" s="15"/>
      <c r="AO400" s="15"/>
      <c r="AQ400" s="15"/>
      <c r="AS400" s="15"/>
      <c r="AU400" s="15"/>
      <c r="AV400" s="15"/>
      <c r="AX400" s="15"/>
      <c r="AZ400" s="15"/>
      <c r="BB400" s="15"/>
      <c r="BC400" s="15"/>
      <c r="BE400" s="15"/>
      <c r="BG400" s="15"/>
      <c r="BI400" s="15"/>
      <c r="BJ400" s="15"/>
      <c r="BL400" s="15"/>
      <c r="BN400" s="15"/>
      <c r="BP400" s="15"/>
      <c r="BQ400" s="15"/>
      <c r="BS400" s="15"/>
      <c r="BU400" s="15"/>
      <c r="BW400" s="15"/>
    </row>
    <row r="401" spans="1:75" s="10" customFormat="1" x14ac:dyDescent="0.2">
      <c r="A401" s="15"/>
      <c r="L401" s="15"/>
      <c r="M401" s="15"/>
      <c r="O401" s="15"/>
      <c r="Q401" s="15"/>
      <c r="S401" s="15"/>
      <c r="T401" s="15"/>
      <c r="V401" s="15"/>
      <c r="X401" s="15"/>
      <c r="Z401" s="15"/>
      <c r="AA401" s="15"/>
      <c r="AC401" s="15"/>
      <c r="AE401" s="15"/>
      <c r="AG401" s="15"/>
      <c r="AH401" s="15"/>
      <c r="AJ401" s="15"/>
      <c r="AL401" s="15"/>
      <c r="AN401" s="15"/>
      <c r="AO401" s="15"/>
      <c r="AQ401" s="15"/>
      <c r="AS401" s="15"/>
      <c r="AU401" s="15"/>
      <c r="AV401" s="15"/>
      <c r="AX401" s="15"/>
      <c r="AZ401" s="15"/>
      <c r="BB401" s="15"/>
      <c r="BC401" s="15"/>
      <c r="BE401" s="15"/>
      <c r="BG401" s="15"/>
      <c r="BI401" s="15"/>
      <c r="BJ401" s="15"/>
      <c r="BL401" s="15"/>
      <c r="BN401" s="15"/>
      <c r="BP401" s="15"/>
      <c r="BQ401" s="15"/>
      <c r="BS401" s="15"/>
      <c r="BU401" s="15"/>
      <c r="BW401" s="15"/>
    </row>
    <row r="402" spans="1:75" s="10" customFormat="1" x14ac:dyDescent="0.2">
      <c r="A402" s="15"/>
      <c r="L402" s="15"/>
      <c r="M402" s="15"/>
      <c r="O402" s="15"/>
      <c r="Q402" s="15"/>
      <c r="S402" s="15"/>
      <c r="T402" s="15"/>
      <c r="V402" s="15"/>
      <c r="X402" s="15"/>
      <c r="Z402" s="15"/>
      <c r="AA402" s="15"/>
      <c r="AC402" s="15"/>
      <c r="AE402" s="15"/>
      <c r="AG402" s="15"/>
      <c r="AH402" s="15"/>
      <c r="AJ402" s="15"/>
      <c r="AL402" s="15"/>
      <c r="AN402" s="15"/>
      <c r="AO402" s="15"/>
      <c r="AQ402" s="15"/>
      <c r="AS402" s="15"/>
      <c r="AU402" s="15"/>
      <c r="AV402" s="15"/>
      <c r="AX402" s="15"/>
      <c r="AZ402" s="15"/>
      <c r="BB402" s="15"/>
      <c r="BC402" s="15"/>
      <c r="BE402" s="15"/>
      <c r="BG402" s="15"/>
      <c r="BI402" s="15"/>
      <c r="BJ402" s="15"/>
      <c r="BL402" s="15"/>
      <c r="BN402" s="15"/>
      <c r="BP402" s="15"/>
      <c r="BQ402" s="15"/>
      <c r="BS402" s="15"/>
      <c r="BU402" s="15"/>
      <c r="BW402" s="15"/>
    </row>
    <row r="403" spans="1:75" s="10" customFormat="1" x14ac:dyDescent="0.2">
      <c r="A403" s="15"/>
      <c r="L403" s="15"/>
      <c r="M403" s="15"/>
      <c r="O403" s="15"/>
      <c r="Q403" s="15"/>
      <c r="S403" s="15"/>
      <c r="T403" s="15"/>
      <c r="V403" s="15"/>
      <c r="X403" s="15"/>
      <c r="Z403" s="15"/>
      <c r="AA403" s="15"/>
      <c r="AC403" s="15"/>
      <c r="AE403" s="15"/>
      <c r="AG403" s="15"/>
      <c r="AH403" s="15"/>
      <c r="AJ403" s="15"/>
      <c r="AL403" s="15"/>
      <c r="AN403" s="15"/>
      <c r="AO403" s="15"/>
      <c r="AQ403" s="15"/>
      <c r="AS403" s="15"/>
      <c r="AU403" s="15"/>
      <c r="AV403" s="15"/>
      <c r="AX403" s="15"/>
      <c r="AZ403" s="15"/>
      <c r="BB403" s="15"/>
      <c r="BC403" s="15"/>
      <c r="BE403" s="15"/>
      <c r="BG403" s="15"/>
      <c r="BI403" s="15"/>
      <c r="BJ403" s="15"/>
      <c r="BL403" s="15"/>
      <c r="BN403" s="15"/>
      <c r="BP403" s="15"/>
      <c r="BQ403" s="15"/>
      <c r="BS403" s="15"/>
      <c r="BU403" s="15"/>
      <c r="BW403" s="15"/>
    </row>
    <row r="404" spans="1:75" s="10" customFormat="1" x14ac:dyDescent="0.2">
      <c r="A404" s="15"/>
      <c r="L404" s="15"/>
      <c r="M404" s="15"/>
      <c r="O404" s="15"/>
      <c r="Q404" s="15"/>
      <c r="S404" s="15"/>
      <c r="T404" s="15"/>
      <c r="V404" s="15"/>
      <c r="X404" s="15"/>
      <c r="Z404" s="15"/>
      <c r="AA404" s="15"/>
      <c r="AC404" s="15"/>
      <c r="AE404" s="15"/>
      <c r="AG404" s="15"/>
      <c r="AH404" s="15"/>
      <c r="AJ404" s="15"/>
      <c r="AL404" s="15"/>
      <c r="AN404" s="15"/>
      <c r="AO404" s="15"/>
      <c r="AQ404" s="15"/>
      <c r="AS404" s="15"/>
      <c r="AU404" s="15"/>
      <c r="AV404" s="15"/>
      <c r="AX404" s="15"/>
      <c r="AZ404" s="15"/>
      <c r="BB404" s="15"/>
      <c r="BC404" s="15"/>
      <c r="BE404" s="15"/>
      <c r="BG404" s="15"/>
      <c r="BI404" s="15"/>
      <c r="BJ404" s="15"/>
      <c r="BL404" s="15"/>
      <c r="BN404" s="15"/>
      <c r="BP404" s="15"/>
      <c r="BQ404" s="15"/>
      <c r="BS404" s="15"/>
      <c r="BU404" s="15"/>
      <c r="BW404" s="15"/>
    </row>
    <row r="405" spans="1:75" s="10" customFormat="1" x14ac:dyDescent="0.2">
      <c r="A405" s="15"/>
      <c r="L405" s="15"/>
      <c r="M405" s="15"/>
      <c r="O405" s="15"/>
      <c r="Q405" s="15"/>
      <c r="S405" s="15"/>
      <c r="T405" s="15"/>
      <c r="V405" s="15"/>
      <c r="X405" s="15"/>
      <c r="Z405" s="15"/>
      <c r="AA405" s="15"/>
      <c r="AC405" s="15"/>
      <c r="AE405" s="15"/>
      <c r="AG405" s="15"/>
      <c r="AH405" s="15"/>
      <c r="AJ405" s="15"/>
      <c r="AL405" s="15"/>
      <c r="AN405" s="15"/>
      <c r="AO405" s="15"/>
      <c r="AQ405" s="15"/>
      <c r="AS405" s="15"/>
      <c r="AU405" s="15"/>
      <c r="AV405" s="15"/>
      <c r="AX405" s="15"/>
      <c r="AZ405" s="15"/>
      <c r="BB405" s="15"/>
      <c r="BC405" s="15"/>
      <c r="BE405" s="15"/>
      <c r="BG405" s="15"/>
      <c r="BI405" s="15"/>
      <c r="BJ405" s="15"/>
      <c r="BL405" s="15"/>
      <c r="BN405" s="15"/>
      <c r="BP405" s="15"/>
      <c r="BQ405" s="15"/>
      <c r="BS405" s="15"/>
      <c r="BU405" s="15"/>
      <c r="BW405" s="15"/>
    </row>
    <row r="406" spans="1:75" s="10" customFormat="1" x14ac:dyDescent="0.2">
      <c r="A406" s="15"/>
      <c r="L406" s="15"/>
      <c r="M406" s="15"/>
      <c r="O406" s="15"/>
      <c r="Q406" s="15"/>
      <c r="S406" s="15"/>
      <c r="T406" s="15"/>
      <c r="V406" s="15"/>
      <c r="X406" s="15"/>
      <c r="Z406" s="15"/>
      <c r="AA406" s="15"/>
      <c r="AC406" s="15"/>
      <c r="AE406" s="15"/>
      <c r="AG406" s="15"/>
      <c r="AH406" s="15"/>
      <c r="AJ406" s="15"/>
      <c r="AL406" s="15"/>
      <c r="AN406" s="15"/>
      <c r="AO406" s="15"/>
      <c r="AQ406" s="15"/>
      <c r="AS406" s="15"/>
      <c r="AU406" s="15"/>
      <c r="AV406" s="15"/>
      <c r="AX406" s="15"/>
      <c r="AZ406" s="15"/>
      <c r="BB406" s="15"/>
      <c r="BC406" s="15"/>
      <c r="BE406" s="15"/>
      <c r="BG406" s="15"/>
      <c r="BI406" s="15"/>
      <c r="BJ406" s="15"/>
      <c r="BL406" s="15"/>
      <c r="BN406" s="15"/>
      <c r="BP406" s="15"/>
      <c r="BQ406" s="15"/>
      <c r="BS406" s="15"/>
      <c r="BU406" s="15"/>
      <c r="BW406" s="15"/>
    </row>
    <row r="407" spans="1:75" s="10" customFormat="1" x14ac:dyDescent="0.2">
      <c r="A407" s="15"/>
      <c r="L407" s="15"/>
      <c r="M407" s="15"/>
      <c r="O407" s="15"/>
      <c r="Q407" s="15"/>
      <c r="S407" s="15"/>
      <c r="T407" s="15"/>
      <c r="V407" s="15"/>
      <c r="X407" s="15"/>
      <c r="Z407" s="15"/>
      <c r="AA407" s="15"/>
      <c r="AC407" s="15"/>
      <c r="AE407" s="15"/>
      <c r="AG407" s="15"/>
      <c r="AH407" s="15"/>
      <c r="AJ407" s="15"/>
      <c r="AL407" s="15"/>
      <c r="AN407" s="15"/>
      <c r="AO407" s="15"/>
      <c r="AQ407" s="15"/>
      <c r="AS407" s="15"/>
      <c r="AU407" s="15"/>
      <c r="AV407" s="15"/>
      <c r="AX407" s="15"/>
      <c r="AZ407" s="15"/>
      <c r="BB407" s="15"/>
      <c r="BC407" s="15"/>
      <c r="BE407" s="15"/>
      <c r="BG407" s="15"/>
      <c r="BI407" s="15"/>
      <c r="BJ407" s="15"/>
      <c r="BL407" s="15"/>
      <c r="BN407" s="15"/>
      <c r="BP407" s="15"/>
      <c r="BQ407" s="15"/>
      <c r="BS407" s="15"/>
      <c r="BU407" s="15"/>
      <c r="BW407" s="15"/>
    </row>
    <row r="408" spans="1:75" s="10" customFormat="1" x14ac:dyDescent="0.2">
      <c r="A408" s="15"/>
      <c r="L408" s="15"/>
      <c r="M408" s="15"/>
      <c r="O408" s="15"/>
      <c r="Q408" s="15"/>
      <c r="S408" s="15"/>
      <c r="T408" s="15"/>
      <c r="V408" s="15"/>
      <c r="X408" s="15"/>
      <c r="Z408" s="15"/>
      <c r="AA408" s="15"/>
      <c r="AC408" s="15"/>
      <c r="AE408" s="15"/>
      <c r="AG408" s="15"/>
      <c r="AH408" s="15"/>
      <c r="AJ408" s="15"/>
      <c r="AL408" s="15"/>
      <c r="AN408" s="15"/>
      <c r="AO408" s="15"/>
      <c r="AQ408" s="15"/>
      <c r="AS408" s="15"/>
      <c r="AU408" s="15"/>
      <c r="AV408" s="15"/>
      <c r="AX408" s="15"/>
      <c r="AZ408" s="15"/>
      <c r="BB408" s="15"/>
      <c r="BC408" s="15"/>
      <c r="BE408" s="15"/>
      <c r="BG408" s="15"/>
      <c r="BI408" s="15"/>
      <c r="BJ408" s="15"/>
      <c r="BL408" s="15"/>
      <c r="BN408" s="15"/>
      <c r="BP408" s="15"/>
      <c r="BQ408" s="15"/>
      <c r="BS408" s="15"/>
      <c r="BU408" s="15"/>
      <c r="BW408" s="15"/>
    </row>
    <row r="409" spans="1:75" s="10" customFormat="1" x14ac:dyDescent="0.2">
      <c r="A409" s="15"/>
      <c r="L409" s="15"/>
      <c r="M409" s="15"/>
      <c r="O409" s="15"/>
      <c r="Q409" s="15"/>
      <c r="S409" s="15"/>
      <c r="T409" s="15"/>
      <c r="V409" s="15"/>
      <c r="X409" s="15"/>
      <c r="Z409" s="15"/>
      <c r="AA409" s="15"/>
      <c r="AC409" s="15"/>
      <c r="AE409" s="15"/>
      <c r="AG409" s="15"/>
      <c r="AH409" s="15"/>
      <c r="AJ409" s="15"/>
      <c r="AL409" s="15"/>
      <c r="AN409" s="15"/>
      <c r="AO409" s="15"/>
      <c r="AQ409" s="15"/>
      <c r="AS409" s="15"/>
      <c r="AU409" s="15"/>
      <c r="AV409" s="15"/>
      <c r="AX409" s="15"/>
      <c r="AZ409" s="15"/>
      <c r="BB409" s="15"/>
      <c r="BC409" s="15"/>
      <c r="BE409" s="15"/>
      <c r="BG409" s="15"/>
      <c r="BI409" s="15"/>
      <c r="BJ409" s="15"/>
      <c r="BL409" s="15"/>
      <c r="BN409" s="15"/>
      <c r="BP409" s="15"/>
      <c r="BQ409" s="15"/>
      <c r="BS409" s="15"/>
      <c r="BU409" s="15"/>
      <c r="BW409" s="15"/>
    </row>
    <row r="410" spans="1:75" s="10" customFormat="1" x14ac:dyDescent="0.2">
      <c r="A410" s="15"/>
      <c r="L410" s="15"/>
      <c r="M410" s="15"/>
      <c r="O410" s="15"/>
      <c r="Q410" s="15"/>
      <c r="S410" s="15"/>
      <c r="T410" s="15"/>
      <c r="V410" s="15"/>
      <c r="X410" s="15"/>
      <c r="Z410" s="15"/>
      <c r="AA410" s="15"/>
      <c r="AC410" s="15"/>
      <c r="AE410" s="15"/>
      <c r="AG410" s="15"/>
      <c r="AH410" s="15"/>
      <c r="AJ410" s="15"/>
      <c r="AL410" s="15"/>
      <c r="AN410" s="15"/>
      <c r="AO410" s="15"/>
      <c r="AQ410" s="15"/>
      <c r="AS410" s="15"/>
      <c r="AU410" s="15"/>
      <c r="AV410" s="15"/>
      <c r="AX410" s="15"/>
      <c r="AZ410" s="15"/>
      <c r="BB410" s="15"/>
      <c r="BC410" s="15"/>
      <c r="BE410" s="15"/>
      <c r="BG410" s="15"/>
      <c r="BI410" s="15"/>
      <c r="BJ410" s="15"/>
      <c r="BL410" s="15"/>
      <c r="BN410" s="15"/>
      <c r="BP410" s="15"/>
      <c r="BQ410" s="15"/>
      <c r="BS410" s="15"/>
      <c r="BU410" s="15"/>
      <c r="BW410" s="15"/>
    </row>
    <row r="411" spans="1:75" s="10" customFormat="1" x14ac:dyDescent="0.2">
      <c r="A411" s="15"/>
      <c r="L411" s="15"/>
      <c r="M411" s="15"/>
      <c r="O411" s="15"/>
      <c r="Q411" s="15"/>
      <c r="S411" s="15"/>
      <c r="T411" s="15"/>
      <c r="V411" s="15"/>
      <c r="X411" s="15"/>
      <c r="Z411" s="15"/>
      <c r="AA411" s="15"/>
      <c r="AC411" s="15"/>
      <c r="AE411" s="15"/>
      <c r="AG411" s="15"/>
      <c r="AH411" s="15"/>
      <c r="AJ411" s="15"/>
      <c r="AL411" s="15"/>
      <c r="AN411" s="15"/>
      <c r="AO411" s="15"/>
      <c r="AQ411" s="15"/>
      <c r="AS411" s="15"/>
      <c r="AU411" s="15"/>
      <c r="AV411" s="15"/>
      <c r="AX411" s="15"/>
      <c r="AZ411" s="15"/>
      <c r="BB411" s="15"/>
      <c r="BC411" s="15"/>
      <c r="BE411" s="15"/>
      <c r="BG411" s="15"/>
      <c r="BI411" s="15"/>
      <c r="BJ411" s="15"/>
      <c r="BL411" s="15"/>
      <c r="BN411" s="15"/>
      <c r="BP411" s="15"/>
      <c r="BQ411" s="15"/>
      <c r="BS411" s="15"/>
      <c r="BU411" s="15"/>
      <c r="BW411" s="15"/>
    </row>
    <row r="412" spans="1:75" s="10" customFormat="1" x14ac:dyDescent="0.2">
      <c r="A412" s="15"/>
      <c r="L412" s="15"/>
      <c r="M412" s="15"/>
      <c r="O412" s="15"/>
      <c r="Q412" s="15"/>
      <c r="S412" s="15"/>
      <c r="T412" s="15"/>
      <c r="V412" s="15"/>
      <c r="X412" s="15"/>
      <c r="Z412" s="15"/>
      <c r="AA412" s="15"/>
      <c r="AC412" s="15"/>
      <c r="AE412" s="15"/>
      <c r="AG412" s="15"/>
      <c r="AH412" s="15"/>
      <c r="AJ412" s="15"/>
      <c r="AL412" s="15"/>
      <c r="AN412" s="15"/>
      <c r="AO412" s="15"/>
      <c r="AQ412" s="15"/>
      <c r="AS412" s="15"/>
      <c r="AU412" s="15"/>
      <c r="AV412" s="15"/>
      <c r="AX412" s="15"/>
      <c r="AZ412" s="15"/>
      <c r="BB412" s="15"/>
      <c r="BC412" s="15"/>
      <c r="BE412" s="15"/>
      <c r="BG412" s="15"/>
      <c r="BI412" s="15"/>
      <c r="BJ412" s="15"/>
      <c r="BL412" s="15"/>
      <c r="BN412" s="15"/>
      <c r="BP412" s="15"/>
      <c r="BQ412" s="15"/>
      <c r="BS412" s="15"/>
      <c r="BU412" s="15"/>
      <c r="BW412" s="15"/>
    </row>
    <row r="413" spans="1:75" s="10" customFormat="1" x14ac:dyDescent="0.2">
      <c r="A413" s="15"/>
      <c r="L413" s="15"/>
      <c r="M413" s="15"/>
      <c r="O413" s="15"/>
      <c r="Q413" s="15"/>
      <c r="S413" s="15"/>
      <c r="T413" s="15"/>
      <c r="V413" s="15"/>
      <c r="X413" s="15"/>
      <c r="Z413" s="15"/>
      <c r="AA413" s="15"/>
      <c r="AC413" s="15"/>
      <c r="AE413" s="15"/>
      <c r="AG413" s="15"/>
      <c r="AH413" s="15"/>
      <c r="AJ413" s="15"/>
      <c r="AL413" s="15"/>
      <c r="AN413" s="15"/>
      <c r="AO413" s="15"/>
      <c r="AQ413" s="15"/>
      <c r="AS413" s="15"/>
      <c r="AU413" s="15"/>
      <c r="AV413" s="15"/>
      <c r="AX413" s="15"/>
      <c r="AZ413" s="15"/>
      <c r="BB413" s="15"/>
      <c r="BC413" s="15"/>
      <c r="BE413" s="15"/>
      <c r="BG413" s="15"/>
      <c r="BI413" s="15"/>
      <c r="BJ413" s="15"/>
      <c r="BL413" s="15"/>
      <c r="BN413" s="15"/>
      <c r="BP413" s="15"/>
      <c r="BQ413" s="15"/>
      <c r="BS413" s="15"/>
      <c r="BU413" s="15"/>
      <c r="BW413" s="15"/>
    </row>
    <row r="414" spans="1:75" s="10" customFormat="1" x14ac:dyDescent="0.2">
      <c r="A414" s="15"/>
      <c r="L414" s="15"/>
      <c r="M414" s="15"/>
      <c r="O414" s="15"/>
      <c r="Q414" s="15"/>
      <c r="S414" s="15"/>
      <c r="T414" s="15"/>
      <c r="V414" s="15"/>
      <c r="X414" s="15"/>
      <c r="Z414" s="15"/>
      <c r="AA414" s="15"/>
      <c r="AC414" s="15"/>
      <c r="AE414" s="15"/>
      <c r="AG414" s="15"/>
      <c r="AH414" s="15"/>
      <c r="AJ414" s="15"/>
      <c r="AL414" s="15"/>
      <c r="AN414" s="15"/>
      <c r="AO414" s="15"/>
      <c r="AQ414" s="15"/>
      <c r="AS414" s="15"/>
      <c r="AU414" s="15"/>
      <c r="AV414" s="15"/>
      <c r="AX414" s="15"/>
      <c r="AZ414" s="15"/>
      <c r="BB414" s="15"/>
      <c r="BC414" s="15"/>
      <c r="BE414" s="15"/>
      <c r="BG414" s="15"/>
      <c r="BI414" s="15"/>
      <c r="BJ414" s="15"/>
      <c r="BL414" s="15"/>
      <c r="BN414" s="15"/>
      <c r="BP414" s="15"/>
      <c r="BQ414" s="15"/>
      <c r="BS414" s="15"/>
      <c r="BU414" s="15"/>
      <c r="BW414" s="15"/>
    </row>
    <row r="415" spans="1:75" s="10" customFormat="1" x14ac:dyDescent="0.2">
      <c r="A415" s="15"/>
      <c r="L415" s="15"/>
      <c r="M415" s="15"/>
      <c r="O415" s="15"/>
      <c r="Q415" s="15"/>
      <c r="S415" s="15"/>
      <c r="T415" s="15"/>
      <c r="V415" s="15"/>
      <c r="X415" s="15"/>
      <c r="Z415" s="15"/>
      <c r="AA415" s="15"/>
      <c r="AC415" s="15"/>
      <c r="AE415" s="15"/>
      <c r="AG415" s="15"/>
      <c r="AH415" s="15"/>
      <c r="AJ415" s="15"/>
      <c r="AL415" s="15"/>
      <c r="AN415" s="15"/>
      <c r="AO415" s="15"/>
      <c r="AQ415" s="15"/>
      <c r="AS415" s="15"/>
      <c r="AU415" s="15"/>
      <c r="AV415" s="15"/>
      <c r="AX415" s="15"/>
      <c r="AZ415" s="15"/>
      <c r="BB415" s="15"/>
      <c r="BC415" s="15"/>
      <c r="BE415" s="15"/>
      <c r="BG415" s="15"/>
      <c r="BI415" s="15"/>
      <c r="BJ415" s="15"/>
      <c r="BL415" s="15"/>
      <c r="BN415" s="15"/>
      <c r="BP415" s="15"/>
      <c r="BQ415" s="15"/>
      <c r="BS415" s="15"/>
      <c r="BU415" s="15"/>
      <c r="BW415" s="15"/>
    </row>
    <row r="416" spans="1:75" s="10" customFormat="1" x14ac:dyDescent="0.2">
      <c r="A416" s="15"/>
      <c r="L416" s="15"/>
      <c r="M416" s="15"/>
      <c r="O416" s="15"/>
      <c r="Q416" s="15"/>
      <c r="S416" s="15"/>
      <c r="T416" s="15"/>
      <c r="V416" s="15"/>
      <c r="X416" s="15"/>
      <c r="Z416" s="15"/>
      <c r="AA416" s="15"/>
      <c r="AC416" s="15"/>
      <c r="AE416" s="15"/>
      <c r="AG416" s="15"/>
      <c r="AH416" s="15"/>
      <c r="AJ416" s="15"/>
      <c r="AL416" s="15"/>
      <c r="AN416" s="15"/>
      <c r="AO416" s="15"/>
      <c r="AQ416" s="15"/>
      <c r="AS416" s="15"/>
      <c r="AU416" s="15"/>
      <c r="AV416" s="15"/>
      <c r="AX416" s="15"/>
      <c r="AZ416" s="15"/>
      <c r="BB416" s="15"/>
      <c r="BC416" s="15"/>
      <c r="BE416" s="15"/>
      <c r="BG416" s="15"/>
      <c r="BI416" s="15"/>
      <c r="BJ416" s="15"/>
      <c r="BL416" s="15"/>
      <c r="BN416" s="15"/>
      <c r="BP416" s="15"/>
      <c r="BQ416" s="15"/>
      <c r="BS416" s="15"/>
      <c r="BU416" s="15"/>
      <c r="BW416" s="15"/>
    </row>
    <row r="417" spans="1:75" s="10" customFormat="1" x14ac:dyDescent="0.2">
      <c r="A417" s="15"/>
      <c r="L417" s="15"/>
      <c r="M417" s="15"/>
      <c r="O417" s="15"/>
      <c r="Q417" s="15"/>
      <c r="S417" s="15"/>
      <c r="T417" s="15"/>
      <c r="V417" s="15"/>
      <c r="X417" s="15"/>
      <c r="Z417" s="15"/>
      <c r="AA417" s="15"/>
      <c r="AC417" s="15"/>
      <c r="AE417" s="15"/>
      <c r="AG417" s="15"/>
      <c r="AH417" s="15"/>
      <c r="AJ417" s="15"/>
      <c r="AL417" s="15"/>
      <c r="AN417" s="15"/>
      <c r="AO417" s="15"/>
      <c r="AQ417" s="15"/>
      <c r="AS417" s="15"/>
      <c r="AU417" s="15"/>
      <c r="AV417" s="15"/>
      <c r="AX417" s="15"/>
      <c r="AZ417" s="15"/>
      <c r="BB417" s="15"/>
      <c r="BC417" s="15"/>
      <c r="BE417" s="15"/>
      <c r="BG417" s="15"/>
      <c r="BI417" s="15"/>
      <c r="BJ417" s="15"/>
      <c r="BL417" s="15"/>
      <c r="BN417" s="15"/>
      <c r="BP417" s="15"/>
      <c r="BQ417" s="15"/>
      <c r="BS417" s="15"/>
      <c r="BU417" s="15"/>
      <c r="BW417" s="15"/>
    </row>
    <row r="418" spans="1:75" s="10" customFormat="1" x14ac:dyDescent="0.2">
      <c r="A418" s="15"/>
      <c r="L418" s="15"/>
      <c r="M418" s="15"/>
      <c r="O418" s="15"/>
      <c r="Q418" s="15"/>
      <c r="S418" s="15"/>
      <c r="T418" s="15"/>
      <c r="V418" s="15"/>
      <c r="X418" s="15"/>
      <c r="Z418" s="15"/>
      <c r="AA418" s="15"/>
      <c r="AC418" s="15"/>
      <c r="AE418" s="15"/>
      <c r="AG418" s="15"/>
      <c r="AH418" s="15"/>
      <c r="AJ418" s="15"/>
      <c r="AL418" s="15"/>
      <c r="AN418" s="15"/>
      <c r="AO418" s="15"/>
      <c r="AQ418" s="15"/>
      <c r="AS418" s="15"/>
      <c r="AU418" s="15"/>
      <c r="AV418" s="15"/>
      <c r="AX418" s="15"/>
      <c r="AZ418" s="15"/>
      <c r="BB418" s="15"/>
      <c r="BC418" s="15"/>
      <c r="BE418" s="15"/>
      <c r="BG418" s="15"/>
      <c r="BI418" s="15"/>
      <c r="BJ418" s="15"/>
      <c r="BL418" s="15"/>
      <c r="BN418" s="15"/>
      <c r="BP418" s="15"/>
      <c r="BQ418" s="15"/>
      <c r="BS418" s="15"/>
      <c r="BU418" s="15"/>
      <c r="BW418" s="15"/>
    </row>
    <row r="419" spans="1:75" s="10" customFormat="1" x14ac:dyDescent="0.2">
      <c r="A419" s="15"/>
      <c r="L419" s="15"/>
      <c r="M419" s="15"/>
      <c r="O419" s="15"/>
      <c r="Q419" s="15"/>
      <c r="S419" s="15"/>
      <c r="T419" s="15"/>
      <c r="V419" s="15"/>
      <c r="X419" s="15"/>
      <c r="Z419" s="15"/>
      <c r="AA419" s="15"/>
      <c r="AC419" s="15"/>
      <c r="AE419" s="15"/>
      <c r="AG419" s="15"/>
      <c r="AH419" s="15"/>
      <c r="AJ419" s="15"/>
      <c r="AL419" s="15"/>
      <c r="AN419" s="15"/>
      <c r="AO419" s="15"/>
      <c r="AQ419" s="15"/>
      <c r="AS419" s="15"/>
      <c r="AU419" s="15"/>
      <c r="AV419" s="15"/>
      <c r="AX419" s="15"/>
      <c r="AZ419" s="15"/>
      <c r="BB419" s="15"/>
      <c r="BC419" s="15"/>
      <c r="BE419" s="15"/>
      <c r="BG419" s="15"/>
      <c r="BI419" s="15"/>
      <c r="BJ419" s="15"/>
      <c r="BL419" s="15"/>
      <c r="BN419" s="15"/>
      <c r="BP419" s="15"/>
      <c r="BQ419" s="15"/>
      <c r="BS419" s="15"/>
      <c r="BU419" s="15"/>
      <c r="BW419" s="15"/>
    </row>
    <row r="420" spans="1:75" s="10" customFormat="1" x14ac:dyDescent="0.2">
      <c r="A420" s="15"/>
      <c r="L420" s="15"/>
      <c r="M420" s="15"/>
      <c r="O420" s="15"/>
      <c r="Q420" s="15"/>
      <c r="S420" s="15"/>
      <c r="T420" s="15"/>
      <c r="V420" s="15"/>
      <c r="X420" s="15"/>
      <c r="Z420" s="15"/>
      <c r="AA420" s="15"/>
      <c r="AC420" s="15"/>
      <c r="AE420" s="15"/>
      <c r="AG420" s="15"/>
      <c r="AH420" s="15"/>
      <c r="AJ420" s="15"/>
      <c r="AL420" s="15"/>
      <c r="AN420" s="15"/>
      <c r="AO420" s="15"/>
      <c r="AQ420" s="15"/>
      <c r="AS420" s="15"/>
      <c r="AU420" s="15"/>
      <c r="AV420" s="15"/>
      <c r="AX420" s="15"/>
      <c r="AZ420" s="15"/>
      <c r="BB420" s="15"/>
      <c r="BC420" s="15"/>
      <c r="BE420" s="15"/>
      <c r="BG420" s="15"/>
      <c r="BI420" s="15"/>
      <c r="BJ420" s="15"/>
      <c r="BL420" s="15"/>
      <c r="BN420" s="15"/>
      <c r="BP420" s="15"/>
      <c r="BQ420" s="15"/>
      <c r="BS420" s="15"/>
      <c r="BU420" s="15"/>
      <c r="BW420" s="15"/>
    </row>
    <row r="421" spans="1:75" s="10" customFormat="1" x14ac:dyDescent="0.2">
      <c r="A421" s="15"/>
      <c r="L421" s="15"/>
      <c r="M421" s="15"/>
      <c r="O421" s="15"/>
      <c r="Q421" s="15"/>
      <c r="S421" s="15"/>
      <c r="T421" s="15"/>
      <c r="V421" s="15"/>
      <c r="X421" s="15"/>
      <c r="Z421" s="15"/>
      <c r="AA421" s="15"/>
      <c r="AC421" s="15"/>
      <c r="AE421" s="15"/>
      <c r="AG421" s="15"/>
      <c r="AH421" s="15"/>
      <c r="AJ421" s="15"/>
      <c r="AL421" s="15"/>
      <c r="AN421" s="15"/>
      <c r="AO421" s="15"/>
      <c r="AQ421" s="15"/>
      <c r="AS421" s="15"/>
      <c r="AU421" s="15"/>
      <c r="AV421" s="15"/>
      <c r="AX421" s="15"/>
      <c r="AZ421" s="15"/>
      <c r="BB421" s="15"/>
      <c r="BC421" s="15"/>
      <c r="BE421" s="15"/>
      <c r="BG421" s="15"/>
      <c r="BI421" s="15"/>
      <c r="BJ421" s="15"/>
      <c r="BL421" s="15"/>
      <c r="BN421" s="15"/>
      <c r="BP421" s="15"/>
      <c r="BQ421" s="15"/>
      <c r="BS421" s="15"/>
      <c r="BU421" s="15"/>
      <c r="BW421" s="15"/>
    </row>
    <row r="422" spans="1:75" s="10" customFormat="1" x14ac:dyDescent="0.2">
      <c r="A422" s="15"/>
      <c r="L422" s="15"/>
      <c r="M422" s="15"/>
      <c r="O422" s="15"/>
      <c r="Q422" s="15"/>
      <c r="S422" s="15"/>
      <c r="T422" s="15"/>
      <c r="V422" s="15"/>
      <c r="X422" s="15"/>
      <c r="Z422" s="15"/>
      <c r="AA422" s="15"/>
      <c r="AC422" s="15"/>
      <c r="AE422" s="15"/>
      <c r="AG422" s="15"/>
      <c r="AH422" s="15"/>
      <c r="AJ422" s="15"/>
      <c r="AL422" s="15"/>
      <c r="AN422" s="15"/>
      <c r="AO422" s="15"/>
      <c r="AQ422" s="15"/>
      <c r="AS422" s="15"/>
      <c r="AU422" s="15"/>
      <c r="AV422" s="15"/>
      <c r="AX422" s="15"/>
      <c r="AZ422" s="15"/>
      <c r="BB422" s="15"/>
      <c r="BC422" s="15"/>
      <c r="BE422" s="15"/>
      <c r="BG422" s="15"/>
      <c r="BI422" s="15"/>
      <c r="BJ422" s="15"/>
      <c r="BL422" s="15"/>
      <c r="BN422" s="15"/>
      <c r="BP422" s="15"/>
      <c r="BQ422" s="15"/>
      <c r="BS422" s="15"/>
      <c r="BU422" s="15"/>
      <c r="BW422" s="15"/>
    </row>
    <row r="423" spans="1:75" s="10" customFormat="1" x14ac:dyDescent="0.2">
      <c r="A423" s="15"/>
      <c r="L423" s="15"/>
      <c r="M423" s="15"/>
      <c r="O423" s="15"/>
      <c r="Q423" s="15"/>
      <c r="S423" s="15"/>
      <c r="T423" s="15"/>
      <c r="V423" s="15"/>
      <c r="X423" s="15"/>
      <c r="Z423" s="15"/>
      <c r="AA423" s="15"/>
      <c r="AC423" s="15"/>
      <c r="AE423" s="15"/>
      <c r="AG423" s="15"/>
      <c r="AH423" s="15"/>
      <c r="AJ423" s="15"/>
      <c r="AL423" s="15"/>
      <c r="AN423" s="15"/>
      <c r="AO423" s="15"/>
      <c r="AQ423" s="15"/>
      <c r="AS423" s="15"/>
      <c r="AU423" s="15"/>
      <c r="AV423" s="15"/>
      <c r="AX423" s="15"/>
      <c r="AZ423" s="15"/>
      <c r="BB423" s="15"/>
      <c r="BC423" s="15"/>
      <c r="BE423" s="15"/>
      <c r="BG423" s="15"/>
      <c r="BI423" s="15"/>
      <c r="BJ423" s="15"/>
      <c r="BL423" s="15"/>
      <c r="BN423" s="15"/>
      <c r="BP423" s="15"/>
      <c r="BQ423" s="15"/>
      <c r="BS423" s="15"/>
      <c r="BU423" s="15"/>
      <c r="BW423" s="15"/>
    </row>
    <row r="424" spans="1:75" s="10" customFormat="1" x14ac:dyDescent="0.2">
      <c r="A424" s="15"/>
      <c r="L424" s="15"/>
      <c r="M424" s="15"/>
      <c r="O424" s="15"/>
      <c r="Q424" s="15"/>
      <c r="S424" s="15"/>
      <c r="T424" s="15"/>
      <c r="V424" s="15"/>
      <c r="X424" s="15"/>
      <c r="Z424" s="15"/>
      <c r="AA424" s="15"/>
      <c r="AC424" s="15"/>
      <c r="AE424" s="15"/>
      <c r="AG424" s="15"/>
      <c r="AH424" s="15"/>
      <c r="AJ424" s="15"/>
      <c r="AL424" s="15"/>
      <c r="AN424" s="15"/>
      <c r="AO424" s="15"/>
      <c r="AQ424" s="15"/>
      <c r="AS424" s="15"/>
      <c r="AU424" s="15"/>
      <c r="AV424" s="15"/>
      <c r="AX424" s="15"/>
      <c r="AZ424" s="15"/>
      <c r="BB424" s="15"/>
      <c r="BC424" s="15"/>
      <c r="BE424" s="15"/>
      <c r="BG424" s="15"/>
      <c r="BI424" s="15"/>
      <c r="BJ424" s="15"/>
      <c r="BL424" s="15"/>
      <c r="BN424" s="15"/>
      <c r="BP424" s="15"/>
      <c r="BQ424" s="15"/>
      <c r="BS424" s="15"/>
      <c r="BU424" s="15"/>
      <c r="BW424" s="15"/>
    </row>
    <row r="425" spans="1:75" s="10" customFormat="1" x14ac:dyDescent="0.2">
      <c r="A425" s="15"/>
      <c r="L425" s="15"/>
      <c r="M425" s="15"/>
      <c r="O425" s="15"/>
      <c r="Q425" s="15"/>
      <c r="S425" s="15"/>
      <c r="T425" s="15"/>
      <c r="V425" s="15"/>
      <c r="X425" s="15"/>
      <c r="Z425" s="15"/>
      <c r="AA425" s="15"/>
      <c r="AC425" s="15"/>
      <c r="AE425" s="15"/>
      <c r="AG425" s="15"/>
      <c r="AH425" s="15"/>
      <c r="AJ425" s="15"/>
      <c r="AL425" s="15"/>
      <c r="AN425" s="15"/>
      <c r="AO425" s="15"/>
      <c r="AQ425" s="15"/>
      <c r="AS425" s="15"/>
      <c r="AU425" s="15"/>
      <c r="AV425" s="15"/>
      <c r="AX425" s="15"/>
      <c r="AZ425" s="15"/>
      <c r="BB425" s="15"/>
      <c r="BC425" s="15"/>
      <c r="BE425" s="15"/>
      <c r="BG425" s="15"/>
      <c r="BI425" s="15"/>
      <c r="BJ425" s="15"/>
      <c r="BL425" s="15"/>
      <c r="BN425" s="15"/>
      <c r="BP425" s="15"/>
      <c r="BQ425" s="15"/>
      <c r="BS425" s="15"/>
      <c r="BU425" s="15"/>
      <c r="BW425" s="15"/>
    </row>
    <row r="426" spans="1:75" s="10" customFormat="1" x14ac:dyDescent="0.2">
      <c r="A426" s="15"/>
      <c r="L426" s="15"/>
      <c r="M426" s="15"/>
      <c r="O426" s="15"/>
      <c r="Q426" s="15"/>
      <c r="S426" s="15"/>
      <c r="T426" s="15"/>
      <c r="V426" s="15"/>
      <c r="X426" s="15"/>
      <c r="Z426" s="15"/>
      <c r="AA426" s="15"/>
      <c r="AC426" s="15"/>
      <c r="AE426" s="15"/>
      <c r="AG426" s="15"/>
      <c r="AH426" s="15"/>
      <c r="AJ426" s="15"/>
      <c r="AL426" s="15"/>
      <c r="AN426" s="15"/>
      <c r="AO426" s="15"/>
      <c r="AQ426" s="15"/>
      <c r="AS426" s="15"/>
      <c r="AU426" s="15"/>
      <c r="AV426" s="15"/>
      <c r="AX426" s="15"/>
      <c r="AZ426" s="15"/>
      <c r="BB426" s="15"/>
      <c r="BC426" s="15"/>
      <c r="BE426" s="15"/>
      <c r="BG426" s="15"/>
      <c r="BI426" s="15"/>
      <c r="BJ426" s="15"/>
      <c r="BL426" s="15"/>
      <c r="BN426" s="15"/>
      <c r="BP426" s="15"/>
      <c r="BQ426" s="15"/>
      <c r="BS426" s="15"/>
      <c r="BU426" s="15"/>
      <c r="BW426" s="15"/>
    </row>
    <row r="427" spans="1:75" s="10" customFormat="1" x14ac:dyDescent="0.2">
      <c r="A427" s="15"/>
      <c r="L427" s="15"/>
      <c r="M427" s="15"/>
      <c r="O427" s="15"/>
      <c r="Q427" s="15"/>
      <c r="S427" s="15"/>
      <c r="T427" s="15"/>
      <c r="V427" s="15"/>
      <c r="X427" s="15"/>
      <c r="Z427" s="15"/>
      <c r="AA427" s="15"/>
      <c r="AC427" s="15"/>
      <c r="AE427" s="15"/>
      <c r="AG427" s="15"/>
      <c r="AH427" s="15"/>
      <c r="AJ427" s="15"/>
      <c r="AL427" s="15"/>
      <c r="AN427" s="15"/>
      <c r="AO427" s="15"/>
      <c r="AQ427" s="15"/>
      <c r="AS427" s="15"/>
      <c r="AU427" s="15"/>
      <c r="AV427" s="15"/>
      <c r="AX427" s="15"/>
      <c r="AZ427" s="15"/>
      <c r="BB427" s="15"/>
      <c r="BC427" s="15"/>
      <c r="BE427" s="15"/>
      <c r="BG427" s="15"/>
      <c r="BI427" s="15"/>
      <c r="BJ427" s="15"/>
      <c r="BL427" s="15"/>
      <c r="BN427" s="15"/>
      <c r="BP427" s="15"/>
      <c r="BQ427" s="15"/>
      <c r="BS427" s="15"/>
      <c r="BU427" s="15"/>
      <c r="BW427" s="15"/>
    </row>
    <row r="428" spans="1:75" s="10" customFormat="1" x14ac:dyDescent="0.2">
      <c r="A428" s="15"/>
      <c r="L428" s="15"/>
      <c r="M428" s="15"/>
      <c r="O428" s="15"/>
      <c r="Q428" s="15"/>
      <c r="S428" s="15"/>
      <c r="T428" s="15"/>
      <c r="V428" s="15"/>
      <c r="X428" s="15"/>
      <c r="Z428" s="15"/>
      <c r="AA428" s="15"/>
      <c r="AC428" s="15"/>
      <c r="AE428" s="15"/>
      <c r="AG428" s="15"/>
      <c r="AH428" s="15"/>
      <c r="AJ428" s="15"/>
      <c r="AL428" s="15"/>
      <c r="AN428" s="15"/>
      <c r="AO428" s="15"/>
      <c r="AQ428" s="15"/>
      <c r="AS428" s="15"/>
      <c r="AU428" s="15"/>
      <c r="AV428" s="15"/>
      <c r="AX428" s="15"/>
      <c r="AZ428" s="15"/>
      <c r="BB428" s="15"/>
      <c r="BC428" s="15"/>
      <c r="BE428" s="15"/>
      <c r="BG428" s="15"/>
      <c r="BI428" s="15"/>
      <c r="BJ428" s="15"/>
      <c r="BL428" s="15"/>
      <c r="BN428" s="15"/>
      <c r="BP428" s="15"/>
      <c r="BQ428" s="15"/>
      <c r="BS428" s="15"/>
      <c r="BU428" s="15"/>
      <c r="BW428" s="15"/>
    </row>
    <row r="429" spans="1:75" s="10" customFormat="1" x14ac:dyDescent="0.2">
      <c r="A429" s="15"/>
      <c r="L429" s="15"/>
      <c r="M429" s="15"/>
      <c r="O429" s="15"/>
      <c r="Q429" s="15"/>
      <c r="S429" s="15"/>
      <c r="T429" s="15"/>
      <c r="V429" s="15"/>
      <c r="X429" s="15"/>
      <c r="Z429" s="15"/>
      <c r="AA429" s="15"/>
      <c r="AC429" s="15"/>
      <c r="AE429" s="15"/>
      <c r="AG429" s="15"/>
      <c r="AH429" s="15"/>
      <c r="AJ429" s="15"/>
      <c r="AL429" s="15"/>
      <c r="AN429" s="15"/>
      <c r="AO429" s="15"/>
      <c r="AQ429" s="15"/>
      <c r="AS429" s="15"/>
      <c r="AU429" s="15"/>
      <c r="AV429" s="15"/>
      <c r="AX429" s="15"/>
      <c r="AZ429" s="15"/>
      <c r="BB429" s="15"/>
      <c r="BC429" s="15"/>
      <c r="BE429" s="15"/>
      <c r="BG429" s="15"/>
      <c r="BI429" s="15"/>
      <c r="BJ429" s="15"/>
      <c r="BL429" s="15"/>
      <c r="BN429" s="15"/>
      <c r="BP429" s="15"/>
      <c r="BQ429" s="15"/>
      <c r="BS429" s="15"/>
      <c r="BU429" s="15"/>
      <c r="BW429" s="15"/>
    </row>
    <row r="430" spans="1:75" s="10" customFormat="1" x14ac:dyDescent="0.2">
      <c r="A430" s="15"/>
      <c r="L430" s="15"/>
      <c r="M430" s="15"/>
      <c r="O430" s="15"/>
      <c r="Q430" s="15"/>
      <c r="S430" s="15"/>
      <c r="T430" s="15"/>
      <c r="V430" s="15"/>
      <c r="X430" s="15"/>
      <c r="Z430" s="15"/>
      <c r="AA430" s="15"/>
      <c r="AC430" s="15"/>
      <c r="AE430" s="15"/>
      <c r="AG430" s="15"/>
      <c r="AH430" s="15"/>
      <c r="AJ430" s="15"/>
      <c r="AL430" s="15"/>
      <c r="AN430" s="15"/>
      <c r="AO430" s="15"/>
      <c r="AQ430" s="15"/>
      <c r="AS430" s="15"/>
      <c r="AU430" s="15"/>
      <c r="AV430" s="15"/>
      <c r="AX430" s="15"/>
      <c r="AZ430" s="15"/>
      <c r="BB430" s="15"/>
      <c r="BC430" s="15"/>
      <c r="BE430" s="15"/>
      <c r="BG430" s="15"/>
      <c r="BI430" s="15"/>
      <c r="BJ430" s="15"/>
      <c r="BL430" s="15"/>
      <c r="BN430" s="15"/>
      <c r="BP430" s="15"/>
      <c r="BQ430" s="15"/>
      <c r="BS430" s="15"/>
      <c r="BU430" s="15"/>
      <c r="BW430" s="15"/>
    </row>
    <row r="431" spans="1:75" s="10" customFormat="1" x14ac:dyDescent="0.2">
      <c r="A431" s="15"/>
      <c r="L431" s="15"/>
      <c r="M431" s="15"/>
      <c r="O431" s="15"/>
      <c r="Q431" s="15"/>
      <c r="S431" s="15"/>
      <c r="T431" s="15"/>
      <c r="V431" s="15"/>
      <c r="X431" s="15"/>
      <c r="Z431" s="15"/>
      <c r="AA431" s="15"/>
      <c r="AC431" s="15"/>
      <c r="AE431" s="15"/>
      <c r="AG431" s="15"/>
      <c r="AH431" s="15"/>
      <c r="AJ431" s="15"/>
      <c r="AL431" s="15"/>
      <c r="AN431" s="15"/>
      <c r="AO431" s="15"/>
      <c r="AQ431" s="15"/>
      <c r="AS431" s="15"/>
      <c r="AU431" s="15"/>
      <c r="AV431" s="15"/>
      <c r="AX431" s="15"/>
      <c r="AZ431" s="15"/>
      <c r="BB431" s="15"/>
      <c r="BC431" s="15"/>
      <c r="BE431" s="15"/>
      <c r="BG431" s="15"/>
      <c r="BI431" s="15"/>
      <c r="BJ431" s="15"/>
      <c r="BL431" s="15"/>
      <c r="BN431" s="15"/>
      <c r="BP431" s="15"/>
      <c r="BQ431" s="15"/>
      <c r="BS431" s="15"/>
      <c r="BU431" s="15"/>
      <c r="BW431" s="15"/>
    </row>
    <row r="432" spans="1:75" s="10" customFormat="1" x14ac:dyDescent="0.2">
      <c r="A432" s="15"/>
      <c r="L432" s="15"/>
      <c r="M432" s="15"/>
      <c r="O432" s="15"/>
      <c r="Q432" s="15"/>
      <c r="S432" s="15"/>
      <c r="T432" s="15"/>
      <c r="V432" s="15"/>
      <c r="X432" s="15"/>
      <c r="Z432" s="15"/>
      <c r="AA432" s="15"/>
      <c r="AC432" s="15"/>
      <c r="AE432" s="15"/>
      <c r="AG432" s="15"/>
      <c r="AH432" s="15"/>
      <c r="AJ432" s="15"/>
      <c r="AL432" s="15"/>
      <c r="AN432" s="15"/>
      <c r="AO432" s="15"/>
      <c r="AQ432" s="15"/>
      <c r="AS432" s="15"/>
      <c r="AU432" s="15"/>
      <c r="AV432" s="15"/>
      <c r="AX432" s="15"/>
      <c r="AZ432" s="15"/>
      <c r="BB432" s="15"/>
      <c r="BC432" s="15"/>
      <c r="BE432" s="15"/>
      <c r="BG432" s="15"/>
      <c r="BI432" s="15"/>
      <c r="BJ432" s="15"/>
      <c r="BL432" s="15"/>
      <c r="BN432" s="15"/>
      <c r="BP432" s="15"/>
      <c r="BQ432" s="15"/>
      <c r="BS432" s="15"/>
      <c r="BU432" s="15"/>
      <c r="BW432" s="15"/>
    </row>
    <row r="433" spans="1:75" s="10" customFormat="1" x14ac:dyDescent="0.2">
      <c r="A433" s="15"/>
      <c r="L433" s="15"/>
      <c r="M433" s="15"/>
      <c r="O433" s="15"/>
      <c r="Q433" s="15"/>
      <c r="S433" s="15"/>
      <c r="T433" s="15"/>
      <c r="V433" s="15"/>
      <c r="X433" s="15"/>
      <c r="Z433" s="15"/>
      <c r="AA433" s="15"/>
      <c r="AC433" s="15"/>
      <c r="AE433" s="15"/>
      <c r="AG433" s="15"/>
      <c r="AH433" s="15"/>
      <c r="AJ433" s="15"/>
      <c r="AL433" s="15"/>
      <c r="AN433" s="15"/>
      <c r="AO433" s="15"/>
      <c r="AQ433" s="15"/>
      <c r="AS433" s="15"/>
      <c r="AU433" s="15"/>
      <c r="AV433" s="15"/>
      <c r="AX433" s="15"/>
      <c r="AZ433" s="15"/>
      <c r="BB433" s="15"/>
      <c r="BC433" s="15"/>
      <c r="BE433" s="15"/>
      <c r="BG433" s="15"/>
      <c r="BI433" s="15"/>
      <c r="BJ433" s="15"/>
      <c r="BL433" s="15"/>
      <c r="BN433" s="15"/>
      <c r="BP433" s="15"/>
      <c r="BQ433" s="15"/>
      <c r="BS433" s="15"/>
      <c r="BU433" s="15"/>
      <c r="BW433" s="15"/>
    </row>
    <row r="434" spans="1:75" s="10" customFormat="1" x14ac:dyDescent="0.2">
      <c r="A434" s="15"/>
      <c r="L434" s="15"/>
      <c r="M434" s="15"/>
      <c r="O434" s="15"/>
      <c r="Q434" s="15"/>
      <c r="S434" s="15"/>
      <c r="T434" s="15"/>
      <c r="V434" s="15"/>
      <c r="X434" s="15"/>
      <c r="Z434" s="15"/>
      <c r="AA434" s="15"/>
      <c r="AC434" s="15"/>
      <c r="AE434" s="15"/>
      <c r="AG434" s="15"/>
      <c r="AH434" s="15"/>
      <c r="AJ434" s="15"/>
      <c r="AL434" s="15"/>
      <c r="AN434" s="15"/>
      <c r="AO434" s="15"/>
      <c r="AQ434" s="15"/>
      <c r="AS434" s="15"/>
      <c r="AU434" s="15"/>
      <c r="AV434" s="15"/>
      <c r="AX434" s="15"/>
      <c r="AZ434" s="15"/>
      <c r="BB434" s="15"/>
      <c r="BC434" s="15"/>
      <c r="BE434" s="15"/>
      <c r="BG434" s="15"/>
      <c r="BI434" s="15"/>
      <c r="BJ434" s="15"/>
      <c r="BL434" s="15"/>
      <c r="BN434" s="15"/>
      <c r="BP434" s="15"/>
      <c r="BQ434" s="15"/>
      <c r="BS434" s="15"/>
      <c r="BU434" s="15"/>
      <c r="BW434" s="15"/>
    </row>
    <row r="435" spans="1:75" s="10" customFormat="1" x14ac:dyDescent="0.2">
      <c r="A435" s="15"/>
      <c r="L435" s="15"/>
      <c r="M435" s="15"/>
      <c r="O435" s="15"/>
      <c r="Q435" s="15"/>
      <c r="S435" s="15"/>
      <c r="T435" s="15"/>
      <c r="V435" s="15"/>
      <c r="X435" s="15"/>
      <c r="Z435" s="15"/>
      <c r="AA435" s="15"/>
      <c r="AC435" s="15"/>
      <c r="AE435" s="15"/>
      <c r="AG435" s="15"/>
      <c r="AH435" s="15"/>
      <c r="AJ435" s="15"/>
      <c r="AL435" s="15"/>
      <c r="AN435" s="15"/>
      <c r="AO435" s="15"/>
      <c r="AQ435" s="15"/>
      <c r="AS435" s="15"/>
      <c r="AU435" s="15"/>
      <c r="AV435" s="15"/>
      <c r="AX435" s="15"/>
      <c r="AZ435" s="15"/>
      <c r="BB435" s="15"/>
      <c r="BC435" s="15"/>
      <c r="BE435" s="15"/>
      <c r="BG435" s="15"/>
      <c r="BI435" s="15"/>
      <c r="BJ435" s="15"/>
      <c r="BL435" s="15"/>
      <c r="BN435" s="15"/>
      <c r="BP435" s="15"/>
      <c r="BQ435" s="15"/>
      <c r="BS435" s="15"/>
      <c r="BU435" s="15"/>
      <c r="BW435" s="15"/>
    </row>
    <row r="436" spans="1:75" s="10" customFormat="1" x14ac:dyDescent="0.2">
      <c r="A436" s="15"/>
      <c r="L436" s="15"/>
      <c r="M436" s="15"/>
      <c r="O436" s="15"/>
      <c r="Q436" s="15"/>
      <c r="S436" s="15"/>
      <c r="T436" s="15"/>
      <c r="V436" s="15"/>
      <c r="X436" s="15"/>
      <c r="Z436" s="15"/>
      <c r="AA436" s="15"/>
      <c r="AC436" s="15"/>
      <c r="AE436" s="15"/>
      <c r="AG436" s="15"/>
      <c r="AH436" s="15"/>
      <c r="AJ436" s="15"/>
      <c r="AL436" s="15"/>
      <c r="AN436" s="15"/>
      <c r="AO436" s="15"/>
      <c r="AQ436" s="15"/>
      <c r="AS436" s="15"/>
      <c r="AU436" s="15"/>
      <c r="AV436" s="15"/>
      <c r="AX436" s="15"/>
      <c r="AZ436" s="15"/>
      <c r="BB436" s="15"/>
      <c r="BC436" s="15"/>
      <c r="BE436" s="15"/>
      <c r="BG436" s="15"/>
      <c r="BI436" s="15"/>
      <c r="BJ436" s="15"/>
      <c r="BL436" s="15"/>
      <c r="BN436" s="15"/>
      <c r="BP436" s="15"/>
      <c r="BQ436" s="15"/>
      <c r="BS436" s="15"/>
      <c r="BU436" s="15"/>
      <c r="BW436" s="15"/>
    </row>
    <row r="437" spans="1:75" s="10" customFormat="1" x14ac:dyDescent="0.2">
      <c r="A437" s="15"/>
      <c r="L437" s="15"/>
      <c r="M437" s="15"/>
      <c r="O437" s="15"/>
      <c r="Q437" s="15"/>
      <c r="S437" s="15"/>
      <c r="T437" s="15"/>
      <c r="V437" s="15"/>
      <c r="X437" s="15"/>
      <c r="Z437" s="15"/>
      <c r="AA437" s="15"/>
      <c r="AC437" s="15"/>
      <c r="AE437" s="15"/>
      <c r="AG437" s="15"/>
      <c r="AH437" s="15"/>
      <c r="AJ437" s="15"/>
      <c r="AL437" s="15"/>
      <c r="AN437" s="15"/>
      <c r="AO437" s="15"/>
      <c r="AQ437" s="15"/>
      <c r="AS437" s="15"/>
      <c r="AU437" s="15"/>
      <c r="AV437" s="15"/>
      <c r="AX437" s="15"/>
      <c r="AZ437" s="15"/>
      <c r="BB437" s="15"/>
      <c r="BC437" s="15"/>
      <c r="BE437" s="15"/>
      <c r="BG437" s="15"/>
      <c r="BI437" s="15"/>
      <c r="BJ437" s="15"/>
      <c r="BL437" s="15"/>
      <c r="BN437" s="15"/>
      <c r="BP437" s="15"/>
      <c r="BQ437" s="15"/>
      <c r="BS437" s="15"/>
      <c r="BU437" s="15"/>
      <c r="BW437" s="15"/>
    </row>
    <row r="438" spans="1:75" s="10" customFormat="1" x14ac:dyDescent="0.2">
      <c r="A438" s="15"/>
      <c r="L438" s="15"/>
      <c r="M438" s="15"/>
      <c r="O438" s="15"/>
      <c r="Q438" s="15"/>
      <c r="S438" s="15"/>
      <c r="T438" s="15"/>
      <c r="V438" s="15"/>
      <c r="X438" s="15"/>
      <c r="Z438" s="15"/>
      <c r="AA438" s="15"/>
      <c r="AC438" s="15"/>
      <c r="AE438" s="15"/>
      <c r="AG438" s="15"/>
      <c r="AH438" s="15"/>
      <c r="AJ438" s="15"/>
      <c r="AL438" s="15"/>
      <c r="AN438" s="15"/>
      <c r="AO438" s="15"/>
      <c r="AQ438" s="15"/>
      <c r="AS438" s="15"/>
      <c r="AU438" s="15"/>
      <c r="AV438" s="15"/>
      <c r="AX438" s="15"/>
      <c r="AZ438" s="15"/>
      <c r="BB438" s="15"/>
      <c r="BC438" s="15"/>
      <c r="BE438" s="15"/>
      <c r="BG438" s="15"/>
      <c r="BI438" s="15"/>
      <c r="BJ438" s="15"/>
      <c r="BL438" s="15"/>
      <c r="BN438" s="15"/>
      <c r="BP438" s="15"/>
      <c r="BQ438" s="15"/>
      <c r="BS438" s="15"/>
      <c r="BU438" s="15"/>
      <c r="BW438" s="15"/>
    </row>
    <row r="439" spans="1:75" s="10" customFormat="1" x14ac:dyDescent="0.2">
      <c r="A439" s="15"/>
      <c r="L439" s="15"/>
      <c r="M439" s="15"/>
      <c r="O439" s="15"/>
      <c r="Q439" s="15"/>
      <c r="S439" s="15"/>
      <c r="T439" s="15"/>
      <c r="V439" s="15"/>
      <c r="X439" s="15"/>
      <c r="Z439" s="15"/>
      <c r="AA439" s="15"/>
      <c r="AC439" s="15"/>
      <c r="AE439" s="15"/>
      <c r="AG439" s="15"/>
      <c r="AH439" s="15"/>
      <c r="AJ439" s="15"/>
      <c r="AL439" s="15"/>
      <c r="AN439" s="15"/>
      <c r="AO439" s="15"/>
      <c r="AQ439" s="15"/>
      <c r="AS439" s="15"/>
      <c r="AU439" s="15"/>
      <c r="AV439" s="15"/>
      <c r="AX439" s="15"/>
      <c r="AZ439" s="15"/>
      <c r="BB439" s="15"/>
      <c r="BC439" s="15"/>
      <c r="BE439" s="15"/>
      <c r="BG439" s="15"/>
      <c r="BI439" s="15"/>
      <c r="BJ439" s="15"/>
      <c r="BL439" s="15"/>
      <c r="BN439" s="15"/>
      <c r="BP439" s="15"/>
      <c r="BQ439" s="15"/>
      <c r="BS439" s="15"/>
      <c r="BU439" s="15"/>
      <c r="BW439" s="15"/>
    </row>
    <row r="440" spans="1:75" s="10" customFormat="1" x14ac:dyDescent="0.2">
      <c r="A440" s="15"/>
      <c r="L440" s="15"/>
      <c r="M440" s="15"/>
      <c r="O440" s="15"/>
      <c r="Q440" s="15"/>
      <c r="S440" s="15"/>
      <c r="T440" s="15"/>
      <c r="V440" s="15"/>
      <c r="X440" s="15"/>
      <c r="Z440" s="15"/>
      <c r="AA440" s="15"/>
      <c r="AC440" s="15"/>
      <c r="AE440" s="15"/>
      <c r="AG440" s="15"/>
      <c r="AH440" s="15"/>
      <c r="AJ440" s="15"/>
      <c r="AL440" s="15"/>
      <c r="AN440" s="15"/>
      <c r="AO440" s="15"/>
      <c r="AQ440" s="15"/>
      <c r="AS440" s="15"/>
      <c r="AU440" s="15"/>
      <c r="AV440" s="15"/>
      <c r="AX440" s="15"/>
      <c r="AZ440" s="15"/>
      <c r="BB440" s="15"/>
      <c r="BC440" s="15"/>
      <c r="BE440" s="15"/>
      <c r="BG440" s="15"/>
      <c r="BI440" s="15"/>
      <c r="BJ440" s="15"/>
      <c r="BL440" s="15"/>
      <c r="BN440" s="15"/>
      <c r="BP440" s="15"/>
      <c r="BQ440" s="15"/>
      <c r="BS440" s="15"/>
      <c r="BU440" s="15"/>
      <c r="BW440" s="15"/>
    </row>
    <row r="441" spans="1:75" s="10" customFormat="1" x14ac:dyDescent="0.2">
      <c r="A441" s="15"/>
      <c r="L441" s="15"/>
      <c r="M441" s="15"/>
      <c r="O441" s="15"/>
      <c r="Q441" s="15"/>
      <c r="S441" s="15"/>
      <c r="T441" s="15"/>
      <c r="V441" s="15"/>
      <c r="X441" s="15"/>
      <c r="Z441" s="15"/>
      <c r="AA441" s="15"/>
      <c r="AC441" s="15"/>
      <c r="AE441" s="15"/>
      <c r="AG441" s="15"/>
      <c r="AH441" s="15"/>
      <c r="AJ441" s="15"/>
      <c r="AL441" s="15"/>
      <c r="AN441" s="15"/>
      <c r="AO441" s="15"/>
      <c r="AQ441" s="15"/>
      <c r="AS441" s="15"/>
      <c r="AU441" s="15"/>
      <c r="AV441" s="15"/>
      <c r="AX441" s="15"/>
      <c r="AZ441" s="15"/>
      <c r="BB441" s="15"/>
      <c r="BC441" s="15"/>
      <c r="BE441" s="15"/>
      <c r="BG441" s="15"/>
      <c r="BI441" s="15"/>
      <c r="BJ441" s="15"/>
      <c r="BL441" s="15"/>
      <c r="BN441" s="15"/>
      <c r="BP441" s="15"/>
      <c r="BQ441" s="15"/>
      <c r="BS441" s="15"/>
      <c r="BU441" s="15"/>
      <c r="BW441" s="15"/>
    </row>
    <row r="442" spans="1:75" s="10" customFormat="1" x14ac:dyDescent="0.2">
      <c r="A442" s="15"/>
      <c r="L442" s="15"/>
      <c r="M442" s="15"/>
      <c r="O442" s="15"/>
      <c r="Q442" s="15"/>
      <c r="S442" s="15"/>
      <c r="T442" s="15"/>
      <c r="V442" s="15"/>
      <c r="X442" s="15"/>
      <c r="Z442" s="15"/>
      <c r="AA442" s="15"/>
      <c r="AC442" s="15"/>
      <c r="AE442" s="15"/>
      <c r="AG442" s="15"/>
      <c r="AH442" s="15"/>
      <c r="AJ442" s="15"/>
      <c r="AL442" s="15"/>
      <c r="AN442" s="15"/>
      <c r="AO442" s="15"/>
      <c r="AQ442" s="15"/>
      <c r="AS442" s="15"/>
      <c r="AU442" s="15"/>
      <c r="AV442" s="15"/>
      <c r="AX442" s="15"/>
      <c r="AZ442" s="15"/>
      <c r="BB442" s="15"/>
      <c r="BC442" s="15"/>
      <c r="BE442" s="15"/>
      <c r="BG442" s="15"/>
      <c r="BI442" s="15"/>
      <c r="BJ442" s="15"/>
      <c r="BL442" s="15"/>
      <c r="BN442" s="15"/>
      <c r="BP442" s="15"/>
      <c r="BQ442" s="15"/>
      <c r="BS442" s="15"/>
      <c r="BU442" s="15"/>
      <c r="BW442" s="15"/>
    </row>
    <row r="443" spans="1:75" s="10" customFormat="1" x14ac:dyDescent="0.2">
      <c r="A443" s="15"/>
      <c r="L443" s="15"/>
      <c r="M443" s="15"/>
      <c r="O443" s="15"/>
      <c r="Q443" s="15"/>
      <c r="S443" s="15"/>
      <c r="T443" s="15"/>
      <c r="V443" s="15"/>
      <c r="X443" s="15"/>
      <c r="Z443" s="15"/>
      <c r="AA443" s="15"/>
      <c r="AC443" s="15"/>
      <c r="AE443" s="15"/>
      <c r="AG443" s="15"/>
      <c r="AH443" s="15"/>
      <c r="AJ443" s="15"/>
      <c r="AL443" s="15"/>
      <c r="AN443" s="15"/>
      <c r="AO443" s="15"/>
      <c r="AQ443" s="15"/>
      <c r="AS443" s="15"/>
      <c r="AU443" s="15"/>
      <c r="AV443" s="15"/>
      <c r="AX443" s="15"/>
      <c r="AZ443" s="15"/>
      <c r="BB443" s="15"/>
      <c r="BC443" s="15"/>
      <c r="BE443" s="15"/>
      <c r="BG443" s="15"/>
      <c r="BI443" s="15"/>
      <c r="BJ443" s="15"/>
      <c r="BL443" s="15"/>
      <c r="BN443" s="15"/>
      <c r="BP443" s="15"/>
      <c r="BQ443" s="15"/>
      <c r="BS443" s="15"/>
      <c r="BU443" s="15"/>
      <c r="BW443" s="15"/>
    </row>
    <row r="444" spans="1:75" s="10" customFormat="1" x14ac:dyDescent="0.2">
      <c r="A444" s="15"/>
      <c r="L444" s="15"/>
      <c r="M444" s="15"/>
      <c r="O444" s="15"/>
      <c r="Q444" s="15"/>
      <c r="S444" s="15"/>
      <c r="T444" s="15"/>
      <c r="V444" s="15"/>
      <c r="X444" s="15"/>
      <c r="Z444" s="15"/>
      <c r="AA444" s="15"/>
      <c r="AC444" s="15"/>
      <c r="AE444" s="15"/>
      <c r="AG444" s="15"/>
      <c r="AH444" s="15"/>
      <c r="AJ444" s="15"/>
      <c r="AL444" s="15"/>
      <c r="AN444" s="15"/>
      <c r="AO444" s="15"/>
      <c r="AQ444" s="15"/>
      <c r="AS444" s="15"/>
      <c r="AU444" s="15"/>
      <c r="AV444" s="15"/>
      <c r="AX444" s="15"/>
      <c r="AZ444" s="15"/>
      <c r="BB444" s="15"/>
      <c r="BC444" s="15"/>
      <c r="BE444" s="15"/>
      <c r="BG444" s="15"/>
      <c r="BI444" s="15"/>
      <c r="BJ444" s="15"/>
      <c r="BL444" s="15"/>
      <c r="BN444" s="15"/>
      <c r="BP444" s="15"/>
      <c r="BQ444" s="15"/>
      <c r="BS444" s="15"/>
      <c r="BU444" s="15"/>
      <c r="BW444" s="15"/>
    </row>
    <row r="445" spans="1:75" s="10" customFormat="1" x14ac:dyDescent="0.2">
      <c r="A445" s="15"/>
      <c r="L445" s="15"/>
      <c r="M445" s="15"/>
      <c r="O445" s="15"/>
      <c r="Q445" s="15"/>
      <c r="S445" s="15"/>
      <c r="T445" s="15"/>
      <c r="V445" s="15"/>
      <c r="X445" s="15"/>
      <c r="Z445" s="15"/>
      <c r="AA445" s="15"/>
      <c r="AC445" s="15"/>
      <c r="AE445" s="15"/>
      <c r="AG445" s="15"/>
      <c r="AH445" s="15"/>
      <c r="AJ445" s="15"/>
      <c r="AL445" s="15"/>
      <c r="AN445" s="15"/>
      <c r="AO445" s="15"/>
      <c r="AQ445" s="15"/>
      <c r="AS445" s="15"/>
      <c r="AU445" s="15"/>
      <c r="AV445" s="15"/>
      <c r="AX445" s="15"/>
      <c r="AZ445" s="15"/>
      <c r="BB445" s="15"/>
      <c r="BC445" s="15"/>
      <c r="BE445" s="15"/>
      <c r="BG445" s="15"/>
      <c r="BI445" s="15"/>
      <c r="BJ445" s="15"/>
      <c r="BL445" s="15"/>
      <c r="BN445" s="15"/>
      <c r="BP445" s="15"/>
      <c r="BQ445" s="15"/>
      <c r="BS445" s="15"/>
      <c r="BU445" s="15"/>
      <c r="BW445" s="15"/>
    </row>
    <row r="446" spans="1:75" s="10" customFormat="1" x14ac:dyDescent="0.2">
      <c r="A446" s="15"/>
      <c r="L446" s="15"/>
      <c r="M446" s="15"/>
      <c r="O446" s="15"/>
      <c r="Q446" s="15"/>
      <c r="S446" s="15"/>
      <c r="T446" s="15"/>
      <c r="V446" s="15"/>
      <c r="X446" s="15"/>
      <c r="Z446" s="15"/>
      <c r="AA446" s="15"/>
      <c r="AC446" s="15"/>
      <c r="AE446" s="15"/>
      <c r="AG446" s="15"/>
      <c r="AH446" s="15"/>
      <c r="AJ446" s="15"/>
      <c r="AL446" s="15"/>
      <c r="AN446" s="15"/>
      <c r="AO446" s="15"/>
      <c r="AQ446" s="15"/>
      <c r="AS446" s="15"/>
      <c r="AU446" s="15"/>
      <c r="AV446" s="15"/>
      <c r="AX446" s="15"/>
      <c r="AZ446" s="15"/>
      <c r="BB446" s="15"/>
      <c r="BC446" s="15"/>
      <c r="BE446" s="15"/>
      <c r="BG446" s="15"/>
      <c r="BI446" s="15"/>
      <c r="BJ446" s="15"/>
      <c r="BL446" s="15"/>
      <c r="BN446" s="15"/>
      <c r="BP446" s="15"/>
      <c r="BQ446" s="15"/>
      <c r="BS446" s="15"/>
      <c r="BU446" s="15"/>
      <c r="BW446" s="15"/>
    </row>
    <row r="447" spans="1:75" s="10" customFormat="1" x14ac:dyDescent="0.2">
      <c r="A447" s="15"/>
      <c r="L447" s="15"/>
      <c r="M447" s="15"/>
      <c r="O447" s="15"/>
      <c r="Q447" s="15"/>
      <c r="S447" s="15"/>
      <c r="T447" s="15"/>
      <c r="V447" s="15"/>
      <c r="X447" s="15"/>
      <c r="Z447" s="15"/>
      <c r="AA447" s="15"/>
      <c r="AC447" s="15"/>
      <c r="AE447" s="15"/>
      <c r="AG447" s="15"/>
      <c r="AH447" s="15"/>
      <c r="AJ447" s="15"/>
      <c r="AL447" s="15"/>
      <c r="AN447" s="15"/>
      <c r="AO447" s="15"/>
      <c r="AQ447" s="15"/>
      <c r="AS447" s="15"/>
      <c r="AU447" s="15"/>
      <c r="AV447" s="15"/>
      <c r="AX447" s="15"/>
      <c r="AZ447" s="15"/>
      <c r="BB447" s="15"/>
      <c r="BC447" s="15"/>
      <c r="BE447" s="15"/>
      <c r="BG447" s="15"/>
      <c r="BI447" s="15"/>
      <c r="BJ447" s="15"/>
      <c r="BL447" s="15"/>
      <c r="BN447" s="15"/>
      <c r="BP447" s="15"/>
      <c r="BQ447" s="15"/>
      <c r="BS447" s="15"/>
      <c r="BU447" s="15"/>
      <c r="BW447" s="15"/>
    </row>
    <row r="448" spans="1:75" s="10" customFormat="1" x14ac:dyDescent="0.2">
      <c r="A448" s="15"/>
      <c r="L448" s="15"/>
      <c r="M448" s="15"/>
      <c r="O448" s="15"/>
      <c r="Q448" s="15"/>
      <c r="S448" s="15"/>
      <c r="T448" s="15"/>
      <c r="V448" s="15"/>
      <c r="X448" s="15"/>
      <c r="Z448" s="15"/>
      <c r="AA448" s="15"/>
      <c r="AC448" s="15"/>
      <c r="AE448" s="15"/>
      <c r="AG448" s="15"/>
      <c r="AH448" s="15"/>
      <c r="AJ448" s="15"/>
      <c r="AL448" s="15"/>
      <c r="AN448" s="15"/>
      <c r="AO448" s="15"/>
      <c r="AQ448" s="15"/>
      <c r="AS448" s="15"/>
      <c r="AU448" s="15"/>
      <c r="AV448" s="15"/>
      <c r="AX448" s="15"/>
      <c r="AZ448" s="15"/>
      <c r="BB448" s="15"/>
      <c r="BC448" s="15"/>
      <c r="BE448" s="15"/>
      <c r="BG448" s="15"/>
      <c r="BI448" s="15"/>
      <c r="BJ448" s="15"/>
      <c r="BL448" s="15"/>
      <c r="BN448" s="15"/>
      <c r="BP448" s="15"/>
      <c r="BQ448" s="15"/>
      <c r="BS448" s="15"/>
      <c r="BU448" s="15"/>
      <c r="BW448" s="15"/>
    </row>
    <row r="449" spans="1:75" s="10" customFormat="1" x14ac:dyDescent="0.2">
      <c r="A449" s="15"/>
      <c r="L449" s="15"/>
      <c r="M449" s="15"/>
      <c r="O449" s="15"/>
      <c r="Q449" s="15"/>
      <c r="S449" s="15"/>
      <c r="T449" s="15"/>
      <c r="V449" s="15"/>
      <c r="X449" s="15"/>
      <c r="Z449" s="15"/>
      <c r="AA449" s="15"/>
      <c r="AC449" s="15"/>
      <c r="AE449" s="15"/>
      <c r="AG449" s="15"/>
      <c r="AH449" s="15"/>
      <c r="AJ449" s="15"/>
      <c r="AL449" s="15"/>
      <c r="AN449" s="15"/>
      <c r="AO449" s="15"/>
      <c r="AQ449" s="15"/>
      <c r="AS449" s="15"/>
      <c r="AU449" s="15"/>
      <c r="AV449" s="15"/>
      <c r="AX449" s="15"/>
      <c r="AZ449" s="15"/>
      <c r="BB449" s="15"/>
      <c r="BC449" s="15"/>
      <c r="BE449" s="15"/>
      <c r="BG449" s="15"/>
      <c r="BI449" s="15"/>
      <c r="BJ449" s="15"/>
      <c r="BL449" s="15"/>
      <c r="BN449" s="15"/>
      <c r="BP449" s="15"/>
      <c r="BQ449" s="15"/>
      <c r="BS449" s="15"/>
      <c r="BU449" s="15"/>
      <c r="BW449" s="15"/>
    </row>
    <row r="450" spans="1:75" s="10" customFormat="1" x14ac:dyDescent="0.2">
      <c r="A450" s="15"/>
      <c r="L450" s="15"/>
      <c r="M450" s="15"/>
      <c r="O450" s="15"/>
      <c r="Q450" s="15"/>
      <c r="S450" s="15"/>
      <c r="T450" s="15"/>
      <c r="V450" s="15"/>
      <c r="X450" s="15"/>
      <c r="Z450" s="15"/>
      <c r="AA450" s="15"/>
      <c r="AC450" s="15"/>
      <c r="AE450" s="15"/>
      <c r="AG450" s="15"/>
      <c r="AH450" s="15"/>
      <c r="AJ450" s="15"/>
      <c r="AL450" s="15"/>
      <c r="AN450" s="15"/>
      <c r="AO450" s="15"/>
      <c r="AQ450" s="15"/>
      <c r="AS450" s="15"/>
      <c r="AU450" s="15"/>
      <c r="AV450" s="15"/>
      <c r="AX450" s="15"/>
      <c r="AZ450" s="15"/>
      <c r="BB450" s="15"/>
      <c r="BC450" s="15"/>
      <c r="BE450" s="15"/>
      <c r="BG450" s="15"/>
      <c r="BI450" s="15"/>
      <c r="BJ450" s="15"/>
      <c r="BL450" s="15"/>
      <c r="BN450" s="15"/>
      <c r="BP450" s="15"/>
      <c r="BQ450" s="15"/>
      <c r="BS450" s="15"/>
      <c r="BU450" s="15"/>
      <c r="BW450" s="15"/>
    </row>
    <row r="451" spans="1:75" s="10" customFormat="1" x14ac:dyDescent="0.2">
      <c r="A451" s="15"/>
      <c r="L451" s="15"/>
      <c r="M451" s="15"/>
      <c r="O451" s="15"/>
      <c r="Q451" s="15"/>
      <c r="S451" s="15"/>
      <c r="T451" s="15"/>
      <c r="V451" s="15"/>
      <c r="X451" s="15"/>
      <c r="Z451" s="15"/>
      <c r="AA451" s="15"/>
      <c r="AC451" s="15"/>
      <c r="AE451" s="15"/>
      <c r="AG451" s="15"/>
      <c r="AH451" s="15"/>
      <c r="AJ451" s="15"/>
      <c r="AL451" s="15"/>
      <c r="AN451" s="15"/>
      <c r="AO451" s="15"/>
      <c r="AQ451" s="15"/>
      <c r="AS451" s="15"/>
      <c r="AU451" s="15"/>
      <c r="AV451" s="15"/>
      <c r="AX451" s="15"/>
      <c r="AZ451" s="15"/>
      <c r="BB451" s="15"/>
      <c r="BC451" s="15"/>
      <c r="BE451" s="15"/>
      <c r="BG451" s="15"/>
      <c r="BI451" s="15"/>
      <c r="BJ451" s="15"/>
      <c r="BL451" s="15"/>
      <c r="BN451" s="15"/>
      <c r="BP451" s="15"/>
      <c r="BQ451" s="15"/>
      <c r="BS451" s="15"/>
      <c r="BU451" s="15"/>
      <c r="BW451" s="15"/>
    </row>
    <row r="452" spans="1:75" s="10" customFormat="1" x14ac:dyDescent="0.2">
      <c r="A452" s="15"/>
      <c r="L452" s="15"/>
      <c r="M452" s="15"/>
      <c r="O452" s="15"/>
      <c r="Q452" s="15"/>
      <c r="S452" s="15"/>
      <c r="T452" s="15"/>
      <c r="V452" s="15"/>
      <c r="X452" s="15"/>
      <c r="Z452" s="15"/>
      <c r="AA452" s="15"/>
      <c r="AC452" s="15"/>
      <c r="AE452" s="15"/>
      <c r="AG452" s="15"/>
      <c r="AH452" s="15"/>
      <c r="AJ452" s="15"/>
      <c r="AL452" s="15"/>
      <c r="AN452" s="15"/>
      <c r="AO452" s="15"/>
      <c r="AQ452" s="15"/>
      <c r="AS452" s="15"/>
      <c r="AU452" s="15"/>
      <c r="AV452" s="15"/>
      <c r="AX452" s="15"/>
      <c r="AZ452" s="15"/>
      <c r="BB452" s="15"/>
      <c r="BC452" s="15"/>
      <c r="BE452" s="15"/>
      <c r="BG452" s="15"/>
      <c r="BI452" s="15"/>
      <c r="BJ452" s="15"/>
      <c r="BL452" s="15"/>
      <c r="BN452" s="15"/>
      <c r="BP452" s="15"/>
      <c r="BQ452" s="15"/>
      <c r="BS452" s="15"/>
      <c r="BU452" s="15"/>
      <c r="BW452" s="15"/>
    </row>
    <row r="453" spans="1:75" s="10" customFormat="1" x14ac:dyDescent="0.2">
      <c r="A453" s="15"/>
      <c r="L453" s="15"/>
      <c r="M453" s="15"/>
      <c r="O453" s="15"/>
      <c r="Q453" s="15"/>
      <c r="S453" s="15"/>
      <c r="T453" s="15"/>
      <c r="V453" s="15"/>
      <c r="X453" s="15"/>
      <c r="Z453" s="15"/>
      <c r="AA453" s="15"/>
      <c r="AC453" s="15"/>
      <c r="AE453" s="15"/>
      <c r="AG453" s="15"/>
      <c r="AH453" s="15"/>
      <c r="AJ453" s="15"/>
      <c r="AL453" s="15"/>
      <c r="AN453" s="15"/>
      <c r="AO453" s="15"/>
      <c r="AQ453" s="15"/>
      <c r="AS453" s="15"/>
      <c r="AU453" s="15"/>
      <c r="AV453" s="15"/>
      <c r="AX453" s="15"/>
      <c r="AZ453" s="15"/>
      <c r="BB453" s="15"/>
      <c r="BC453" s="15"/>
      <c r="BE453" s="15"/>
      <c r="BG453" s="15"/>
      <c r="BI453" s="15"/>
      <c r="BJ453" s="15"/>
      <c r="BL453" s="15"/>
      <c r="BN453" s="15"/>
      <c r="BP453" s="15"/>
      <c r="BQ453" s="15"/>
      <c r="BS453" s="15"/>
      <c r="BU453" s="15"/>
      <c r="BW453" s="15"/>
    </row>
    <row r="454" spans="1:75" s="10" customFormat="1" x14ac:dyDescent="0.2">
      <c r="A454" s="15"/>
      <c r="L454" s="15"/>
      <c r="M454" s="15"/>
      <c r="O454" s="15"/>
      <c r="Q454" s="15"/>
      <c r="S454" s="15"/>
      <c r="T454" s="15"/>
      <c r="V454" s="15"/>
      <c r="X454" s="15"/>
      <c r="Z454" s="15"/>
      <c r="AA454" s="15"/>
      <c r="AC454" s="15"/>
      <c r="AE454" s="15"/>
      <c r="AG454" s="15"/>
      <c r="AH454" s="15"/>
      <c r="AJ454" s="15"/>
      <c r="AL454" s="15"/>
      <c r="AN454" s="15"/>
      <c r="AO454" s="15"/>
      <c r="AQ454" s="15"/>
      <c r="AS454" s="15"/>
      <c r="AU454" s="15"/>
      <c r="AV454" s="15"/>
      <c r="AX454" s="15"/>
      <c r="AZ454" s="15"/>
      <c r="BB454" s="15"/>
      <c r="BC454" s="15"/>
      <c r="BE454" s="15"/>
      <c r="BG454" s="15"/>
      <c r="BI454" s="15"/>
      <c r="BJ454" s="15"/>
      <c r="BL454" s="15"/>
      <c r="BN454" s="15"/>
      <c r="BP454" s="15"/>
      <c r="BQ454" s="15"/>
      <c r="BS454" s="15"/>
      <c r="BU454" s="15"/>
      <c r="BW454" s="15"/>
    </row>
    <row r="455" spans="1:75" s="10" customFormat="1" x14ac:dyDescent="0.2">
      <c r="A455" s="15"/>
      <c r="L455" s="15"/>
      <c r="M455" s="15"/>
      <c r="O455" s="15"/>
      <c r="Q455" s="15"/>
      <c r="S455" s="15"/>
      <c r="T455" s="15"/>
      <c r="V455" s="15"/>
      <c r="X455" s="15"/>
      <c r="Z455" s="15"/>
      <c r="AA455" s="15"/>
      <c r="AC455" s="15"/>
      <c r="AE455" s="15"/>
      <c r="AG455" s="15"/>
      <c r="AH455" s="15"/>
      <c r="AJ455" s="15"/>
      <c r="AL455" s="15"/>
      <c r="AN455" s="15"/>
      <c r="AO455" s="15"/>
      <c r="AQ455" s="15"/>
      <c r="AS455" s="15"/>
      <c r="AU455" s="15"/>
      <c r="AV455" s="15"/>
      <c r="AX455" s="15"/>
      <c r="AZ455" s="15"/>
      <c r="BB455" s="15"/>
      <c r="BC455" s="15"/>
      <c r="BE455" s="15"/>
      <c r="BG455" s="15"/>
      <c r="BI455" s="15"/>
      <c r="BJ455" s="15"/>
      <c r="BL455" s="15"/>
      <c r="BN455" s="15"/>
      <c r="BP455" s="15"/>
      <c r="BQ455" s="15"/>
      <c r="BS455" s="15"/>
      <c r="BU455" s="15"/>
      <c r="BW455" s="15"/>
    </row>
    <row r="456" spans="1:75" s="10" customFormat="1" x14ac:dyDescent="0.2">
      <c r="A456" s="15"/>
      <c r="L456" s="15"/>
      <c r="M456" s="15"/>
      <c r="O456" s="15"/>
      <c r="Q456" s="15"/>
      <c r="S456" s="15"/>
      <c r="T456" s="15"/>
      <c r="V456" s="15"/>
      <c r="X456" s="15"/>
      <c r="Z456" s="15"/>
      <c r="AA456" s="15"/>
      <c r="AC456" s="15"/>
      <c r="AE456" s="15"/>
      <c r="AG456" s="15"/>
      <c r="AH456" s="15"/>
      <c r="AJ456" s="15"/>
      <c r="AL456" s="15"/>
      <c r="AN456" s="15"/>
      <c r="AO456" s="15"/>
      <c r="AQ456" s="15"/>
      <c r="AS456" s="15"/>
      <c r="AU456" s="15"/>
      <c r="AV456" s="15"/>
      <c r="AX456" s="15"/>
      <c r="AZ456" s="15"/>
      <c r="BB456" s="15"/>
      <c r="BC456" s="15"/>
      <c r="BE456" s="15"/>
      <c r="BG456" s="15"/>
      <c r="BI456" s="15"/>
      <c r="BJ456" s="15"/>
      <c r="BL456" s="15"/>
      <c r="BN456" s="15"/>
      <c r="BP456" s="15"/>
      <c r="BQ456" s="15"/>
      <c r="BS456" s="15"/>
      <c r="BU456" s="15"/>
      <c r="BW456" s="15"/>
    </row>
    <row r="457" spans="1:75" s="10" customFormat="1" x14ac:dyDescent="0.2">
      <c r="A457" s="15"/>
      <c r="L457" s="15"/>
      <c r="M457" s="15"/>
      <c r="O457" s="15"/>
      <c r="Q457" s="15"/>
      <c r="S457" s="15"/>
      <c r="T457" s="15"/>
      <c r="V457" s="15"/>
      <c r="X457" s="15"/>
      <c r="Z457" s="15"/>
      <c r="AA457" s="15"/>
      <c r="AC457" s="15"/>
      <c r="AE457" s="15"/>
      <c r="AG457" s="15"/>
      <c r="AH457" s="15"/>
      <c r="AJ457" s="15"/>
      <c r="AL457" s="15"/>
      <c r="AN457" s="15"/>
      <c r="AO457" s="15"/>
      <c r="AQ457" s="15"/>
      <c r="AS457" s="15"/>
      <c r="AU457" s="15"/>
      <c r="AV457" s="15"/>
      <c r="AX457" s="15"/>
      <c r="AZ457" s="15"/>
      <c r="BB457" s="15"/>
      <c r="BC457" s="15"/>
      <c r="BE457" s="15"/>
      <c r="BG457" s="15"/>
      <c r="BI457" s="15"/>
      <c r="BJ457" s="15"/>
      <c r="BL457" s="15"/>
      <c r="BN457" s="15"/>
      <c r="BP457" s="15"/>
      <c r="BQ457" s="15"/>
      <c r="BS457" s="15"/>
      <c r="BU457" s="15"/>
      <c r="BW457" s="15"/>
    </row>
    <row r="458" spans="1:75" s="10" customFormat="1" x14ac:dyDescent="0.2">
      <c r="A458" s="15"/>
      <c r="L458" s="15"/>
      <c r="M458" s="15"/>
      <c r="O458" s="15"/>
      <c r="Q458" s="15"/>
      <c r="S458" s="15"/>
      <c r="T458" s="15"/>
      <c r="V458" s="15"/>
      <c r="X458" s="15"/>
      <c r="Z458" s="15"/>
      <c r="AA458" s="15"/>
      <c r="AC458" s="15"/>
      <c r="AE458" s="15"/>
      <c r="AG458" s="15"/>
      <c r="AH458" s="15"/>
      <c r="AJ458" s="15"/>
      <c r="AL458" s="15"/>
      <c r="AN458" s="15"/>
      <c r="AO458" s="15"/>
      <c r="AQ458" s="15"/>
      <c r="AS458" s="15"/>
      <c r="AU458" s="15"/>
      <c r="AV458" s="15"/>
      <c r="AX458" s="15"/>
      <c r="AZ458" s="15"/>
      <c r="BB458" s="15"/>
      <c r="BC458" s="15"/>
      <c r="BE458" s="15"/>
      <c r="BG458" s="15"/>
      <c r="BI458" s="15"/>
      <c r="BJ458" s="15"/>
      <c r="BL458" s="15"/>
      <c r="BN458" s="15"/>
      <c r="BP458" s="15"/>
      <c r="BQ458" s="15"/>
      <c r="BS458" s="15"/>
      <c r="BU458" s="15"/>
      <c r="BW458" s="15"/>
    </row>
    <row r="459" spans="1:75" s="10" customFormat="1" x14ac:dyDescent="0.2">
      <c r="A459" s="15"/>
      <c r="L459" s="15"/>
      <c r="M459" s="15"/>
      <c r="O459" s="15"/>
      <c r="Q459" s="15"/>
      <c r="S459" s="15"/>
      <c r="T459" s="15"/>
      <c r="V459" s="15"/>
      <c r="X459" s="15"/>
      <c r="Z459" s="15"/>
      <c r="AA459" s="15"/>
      <c r="AC459" s="15"/>
      <c r="AE459" s="15"/>
      <c r="AG459" s="15"/>
      <c r="AH459" s="15"/>
      <c r="AJ459" s="15"/>
      <c r="AL459" s="15"/>
      <c r="AN459" s="15"/>
      <c r="AO459" s="15"/>
      <c r="AQ459" s="15"/>
      <c r="AS459" s="15"/>
      <c r="AU459" s="15"/>
      <c r="AV459" s="15"/>
      <c r="AX459" s="15"/>
      <c r="AZ459" s="15"/>
      <c r="BB459" s="15"/>
      <c r="BC459" s="15"/>
      <c r="BE459" s="15"/>
      <c r="BG459" s="15"/>
      <c r="BI459" s="15"/>
      <c r="BJ459" s="15"/>
      <c r="BL459" s="15"/>
      <c r="BN459" s="15"/>
      <c r="BP459" s="15"/>
      <c r="BQ459" s="15"/>
      <c r="BS459" s="15"/>
      <c r="BU459" s="15"/>
      <c r="BW459" s="15"/>
    </row>
    <row r="460" spans="1:75" s="10" customFormat="1" x14ac:dyDescent="0.2">
      <c r="A460" s="15"/>
      <c r="L460" s="15"/>
      <c r="M460" s="15"/>
      <c r="O460" s="15"/>
      <c r="Q460" s="15"/>
      <c r="S460" s="15"/>
      <c r="T460" s="15"/>
      <c r="V460" s="15"/>
      <c r="X460" s="15"/>
      <c r="Z460" s="15"/>
      <c r="AA460" s="15"/>
      <c r="AC460" s="15"/>
      <c r="AE460" s="15"/>
      <c r="AG460" s="15"/>
      <c r="AH460" s="15"/>
      <c r="AJ460" s="15"/>
      <c r="AL460" s="15"/>
      <c r="AN460" s="15"/>
      <c r="AO460" s="15"/>
      <c r="AQ460" s="15"/>
      <c r="AS460" s="15"/>
      <c r="AU460" s="15"/>
      <c r="AV460" s="15"/>
      <c r="AX460" s="15"/>
      <c r="AZ460" s="15"/>
      <c r="BB460" s="15"/>
      <c r="BC460" s="15"/>
      <c r="BE460" s="15"/>
      <c r="BG460" s="15"/>
      <c r="BI460" s="15"/>
      <c r="BJ460" s="15"/>
      <c r="BL460" s="15"/>
      <c r="BN460" s="15"/>
      <c r="BP460" s="15"/>
      <c r="BQ460" s="15"/>
      <c r="BS460" s="15"/>
      <c r="BU460" s="15"/>
      <c r="BW460" s="15"/>
    </row>
    <row r="461" spans="1:75" s="10" customFormat="1" x14ac:dyDescent="0.2">
      <c r="A461" s="15"/>
      <c r="L461" s="15"/>
      <c r="M461" s="15"/>
      <c r="O461" s="15"/>
      <c r="Q461" s="15"/>
      <c r="S461" s="15"/>
      <c r="T461" s="15"/>
      <c r="V461" s="15"/>
      <c r="X461" s="15"/>
      <c r="Z461" s="15"/>
      <c r="AA461" s="15"/>
      <c r="AC461" s="15"/>
      <c r="AE461" s="15"/>
      <c r="AG461" s="15"/>
      <c r="AH461" s="15"/>
      <c r="AJ461" s="15"/>
      <c r="AL461" s="15"/>
      <c r="AN461" s="15"/>
      <c r="AO461" s="15"/>
      <c r="AQ461" s="15"/>
      <c r="AS461" s="15"/>
      <c r="AU461" s="15"/>
      <c r="AV461" s="15"/>
      <c r="AX461" s="15"/>
      <c r="AZ461" s="15"/>
      <c r="BB461" s="15"/>
      <c r="BC461" s="15"/>
      <c r="BE461" s="15"/>
      <c r="BG461" s="15"/>
      <c r="BI461" s="15"/>
      <c r="BJ461" s="15"/>
      <c r="BL461" s="15"/>
      <c r="BN461" s="15"/>
      <c r="BP461" s="15"/>
      <c r="BQ461" s="15"/>
      <c r="BS461" s="15"/>
      <c r="BU461" s="15"/>
      <c r="BW461" s="15"/>
    </row>
    <row r="462" spans="1:75" s="10" customFormat="1" x14ac:dyDescent="0.2">
      <c r="A462" s="15"/>
      <c r="L462" s="15"/>
      <c r="M462" s="15"/>
      <c r="O462" s="15"/>
      <c r="Q462" s="15"/>
      <c r="S462" s="15"/>
      <c r="T462" s="15"/>
      <c r="V462" s="15"/>
      <c r="X462" s="15"/>
      <c r="Z462" s="15"/>
      <c r="AA462" s="15"/>
      <c r="AC462" s="15"/>
      <c r="AE462" s="15"/>
      <c r="AG462" s="15"/>
      <c r="AH462" s="15"/>
      <c r="AJ462" s="15"/>
      <c r="AL462" s="15"/>
      <c r="AN462" s="15"/>
      <c r="AO462" s="15"/>
      <c r="AQ462" s="15"/>
      <c r="AS462" s="15"/>
      <c r="AU462" s="15"/>
      <c r="AV462" s="15"/>
      <c r="AX462" s="15"/>
      <c r="AZ462" s="15"/>
      <c r="BB462" s="15"/>
      <c r="BC462" s="15"/>
      <c r="BE462" s="15"/>
      <c r="BG462" s="15"/>
      <c r="BI462" s="15"/>
      <c r="BJ462" s="15"/>
      <c r="BL462" s="15"/>
      <c r="BN462" s="15"/>
      <c r="BP462" s="15"/>
      <c r="BQ462" s="15"/>
      <c r="BS462" s="15"/>
      <c r="BU462" s="15"/>
      <c r="BW462" s="15"/>
    </row>
    <row r="463" spans="1:75" s="10" customFormat="1" x14ac:dyDescent="0.2">
      <c r="A463" s="15"/>
      <c r="L463" s="15"/>
      <c r="M463" s="15"/>
      <c r="O463" s="15"/>
      <c r="Q463" s="15"/>
      <c r="S463" s="15"/>
      <c r="T463" s="15"/>
      <c r="V463" s="15"/>
      <c r="X463" s="15"/>
      <c r="Z463" s="15"/>
      <c r="AA463" s="15"/>
      <c r="AC463" s="15"/>
      <c r="AE463" s="15"/>
      <c r="AG463" s="15"/>
      <c r="AH463" s="15"/>
      <c r="AJ463" s="15"/>
      <c r="AL463" s="15"/>
      <c r="AN463" s="15"/>
      <c r="AO463" s="15"/>
      <c r="AQ463" s="15"/>
      <c r="AS463" s="15"/>
      <c r="AU463" s="15"/>
      <c r="AV463" s="15"/>
      <c r="AX463" s="15"/>
      <c r="AZ463" s="15"/>
      <c r="BB463" s="15"/>
      <c r="BC463" s="15"/>
      <c r="BE463" s="15"/>
      <c r="BG463" s="15"/>
      <c r="BI463" s="15"/>
      <c r="BJ463" s="15"/>
      <c r="BL463" s="15"/>
      <c r="BN463" s="15"/>
      <c r="BP463" s="15"/>
      <c r="BQ463" s="15"/>
      <c r="BS463" s="15"/>
      <c r="BU463" s="15"/>
      <c r="BW463" s="15"/>
    </row>
    <row r="464" spans="1:75" s="10" customFormat="1" x14ac:dyDescent="0.2">
      <c r="A464" s="15"/>
      <c r="L464" s="15"/>
      <c r="M464" s="15"/>
      <c r="O464" s="15"/>
      <c r="Q464" s="15"/>
      <c r="S464" s="15"/>
      <c r="T464" s="15"/>
      <c r="V464" s="15"/>
      <c r="X464" s="15"/>
      <c r="Z464" s="15"/>
      <c r="AA464" s="15"/>
      <c r="AC464" s="15"/>
      <c r="AE464" s="15"/>
      <c r="AG464" s="15"/>
      <c r="AH464" s="15"/>
      <c r="AJ464" s="15"/>
      <c r="AL464" s="15"/>
      <c r="AN464" s="15"/>
      <c r="AO464" s="15"/>
      <c r="AQ464" s="15"/>
      <c r="AS464" s="15"/>
      <c r="AU464" s="15"/>
      <c r="AV464" s="15"/>
      <c r="AX464" s="15"/>
      <c r="AZ464" s="15"/>
      <c r="BB464" s="15"/>
      <c r="BC464" s="15"/>
      <c r="BE464" s="15"/>
      <c r="BG464" s="15"/>
      <c r="BI464" s="15"/>
      <c r="BJ464" s="15"/>
      <c r="BL464" s="15"/>
      <c r="BN464" s="15"/>
      <c r="BP464" s="15"/>
      <c r="BQ464" s="15"/>
      <c r="BS464" s="15"/>
      <c r="BU464" s="15"/>
      <c r="BW464" s="15"/>
    </row>
    <row r="465" spans="1:75" s="10" customFormat="1" x14ac:dyDescent="0.2">
      <c r="A465" s="15"/>
      <c r="L465" s="15"/>
      <c r="M465" s="15"/>
      <c r="O465" s="15"/>
      <c r="Q465" s="15"/>
      <c r="S465" s="15"/>
      <c r="T465" s="15"/>
      <c r="V465" s="15"/>
      <c r="X465" s="15"/>
      <c r="Z465" s="15"/>
      <c r="AA465" s="15"/>
      <c r="AC465" s="15"/>
      <c r="AE465" s="15"/>
      <c r="AG465" s="15"/>
      <c r="AH465" s="15"/>
      <c r="AJ465" s="15"/>
      <c r="AL465" s="15"/>
      <c r="AN465" s="15"/>
      <c r="AO465" s="15"/>
      <c r="AQ465" s="15"/>
      <c r="AS465" s="15"/>
      <c r="AU465" s="15"/>
      <c r="AV465" s="15"/>
      <c r="AX465" s="15"/>
      <c r="AZ465" s="15"/>
      <c r="BB465" s="15"/>
      <c r="BC465" s="15"/>
      <c r="BE465" s="15"/>
      <c r="BG465" s="15"/>
      <c r="BI465" s="15"/>
      <c r="BJ465" s="15"/>
      <c r="BL465" s="15"/>
      <c r="BN465" s="15"/>
      <c r="BP465" s="15"/>
      <c r="BQ465" s="15"/>
      <c r="BS465" s="15"/>
      <c r="BU465" s="15"/>
      <c r="BW465" s="15"/>
    </row>
    <row r="466" spans="1:75" s="10" customFormat="1" x14ac:dyDescent="0.2">
      <c r="A466" s="15"/>
      <c r="L466" s="15"/>
      <c r="M466" s="15"/>
      <c r="O466" s="15"/>
      <c r="Q466" s="15"/>
      <c r="S466" s="15"/>
      <c r="T466" s="15"/>
      <c r="V466" s="15"/>
      <c r="X466" s="15"/>
      <c r="Z466" s="15"/>
      <c r="AA466" s="15"/>
      <c r="AC466" s="15"/>
      <c r="AE466" s="15"/>
      <c r="AG466" s="15"/>
      <c r="AH466" s="15"/>
      <c r="AJ466" s="15"/>
      <c r="AL466" s="15"/>
      <c r="AN466" s="15"/>
      <c r="AO466" s="15"/>
      <c r="AQ466" s="15"/>
      <c r="AS466" s="15"/>
      <c r="AU466" s="15"/>
      <c r="AV466" s="15"/>
      <c r="AX466" s="15"/>
      <c r="AZ466" s="15"/>
      <c r="BB466" s="15"/>
      <c r="BC466" s="15"/>
      <c r="BE466" s="15"/>
      <c r="BG466" s="15"/>
      <c r="BI466" s="15"/>
      <c r="BJ466" s="15"/>
      <c r="BL466" s="15"/>
      <c r="BN466" s="15"/>
      <c r="BP466" s="15"/>
      <c r="BQ466" s="15"/>
      <c r="BS466" s="15"/>
      <c r="BU466" s="15"/>
      <c r="BW466" s="15"/>
    </row>
    <row r="467" spans="1:75" s="10" customFormat="1" x14ac:dyDescent="0.2">
      <c r="A467" s="15"/>
      <c r="L467" s="15"/>
      <c r="M467" s="15"/>
      <c r="O467" s="15"/>
      <c r="Q467" s="15"/>
      <c r="S467" s="15"/>
      <c r="T467" s="15"/>
      <c r="V467" s="15"/>
      <c r="X467" s="15"/>
      <c r="Z467" s="15"/>
      <c r="AA467" s="15"/>
      <c r="AC467" s="15"/>
      <c r="AE467" s="15"/>
      <c r="AG467" s="15"/>
      <c r="AH467" s="15"/>
      <c r="AJ467" s="15"/>
      <c r="AL467" s="15"/>
      <c r="AN467" s="15"/>
      <c r="AO467" s="15"/>
      <c r="AQ467" s="15"/>
      <c r="AS467" s="15"/>
      <c r="AU467" s="15"/>
      <c r="AV467" s="15"/>
      <c r="AX467" s="15"/>
      <c r="AZ467" s="15"/>
      <c r="BB467" s="15"/>
      <c r="BC467" s="15"/>
      <c r="BE467" s="15"/>
      <c r="BG467" s="15"/>
      <c r="BI467" s="15"/>
      <c r="BJ467" s="15"/>
      <c r="BL467" s="15"/>
      <c r="BN467" s="15"/>
      <c r="BP467" s="15"/>
      <c r="BQ467" s="15"/>
      <c r="BS467" s="15"/>
      <c r="BU467" s="15"/>
      <c r="BW467" s="15"/>
    </row>
    <row r="468" spans="1:75" s="10" customFormat="1" x14ac:dyDescent="0.2">
      <c r="A468" s="15"/>
      <c r="L468" s="15"/>
      <c r="M468" s="15"/>
      <c r="O468" s="15"/>
      <c r="Q468" s="15"/>
      <c r="S468" s="15"/>
      <c r="T468" s="15"/>
      <c r="V468" s="15"/>
      <c r="X468" s="15"/>
      <c r="Z468" s="15"/>
      <c r="AA468" s="15"/>
      <c r="AC468" s="15"/>
      <c r="AE468" s="15"/>
      <c r="AG468" s="15"/>
      <c r="AH468" s="15"/>
      <c r="AJ468" s="15"/>
      <c r="AL468" s="15"/>
      <c r="AN468" s="15"/>
      <c r="AO468" s="15"/>
      <c r="AQ468" s="15"/>
      <c r="AS468" s="15"/>
      <c r="AU468" s="15"/>
      <c r="AV468" s="15"/>
      <c r="AX468" s="15"/>
      <c r="AZ468" s="15"/>
      <c r="BB468" s="15"/>
      <c r="BC468" s="15"/>
      <c r="BE468" s="15"/>
      <c r="BG468" s="15"/>
      <c r="BI468" s="15"/>
      <c r="BJ468" s="15"/>
      <c r="BL468" s="15"/>
      <c r="BN468" s="15"/>
      <c r="BP468" s="15"/>
      <c r="BQ468" s="15"/>
      <c r="BS468" s="15"/>
      <c r="BU468" s="15"/>
      <c r="BW468" s="15"/>
    </row>
    <row r="469" spans="1:75" s="10" customFormat="1" x14ac:dyDescent="0.2">
      <c r="A469" s="15"/>
      <c r="L469" s="15"/>
      <c r="M469" s="15"/>
      <c r="O469" s="15"/>
      <c r="Q469" s="15"/>
      <c r="S469" s="15"/>
      <c r="T469" s="15"/>
      <c r="V469" s="15"/>
      <c r="X469" s="15"/>
      <c r="Z469" s="15"/>
      <c r="AA469" s="15"/>
      <c r="AC469" s="15"/>
      <c r="AE469" s="15"/>
      <c r="AG469" s="15"/>
      <c r="AH469" s="15"/>
      <c r="AJ469" s="15"/>
      <c r="AL469" s="15"/>
      <c r="AN469" s="15"/>
      <c r="AO469" s="15"/>
      <c r="AQ469" s="15"/>
      <c r="AS469" s="15"/>
      <c r="AU469" s="15"/>
      <c r="AV469" s="15"/>
      <c r="AX469" s="15"/>
      <c r="AZ469" s="15"/>
      <c r="BB469" s="15"/>
      <c r="BC469" s="15"/>
      <c r="BE469" s="15"/>
      <c r="BG469" s="15"/>
      <c r="BI469" s="15"/>
      <c r="BJ469" s="15"/>
      <c r="BL469" s="15"/>
      <c r="BN469" s="15"/>
      <c r="BP469" s="15"/>
      <c r="BQ469" s="15"/>
      <c r="BS469" s="15"/>
      <c r="BU469" s="15"/>
      <c r="BW469" s="15"/>
    </row>
    <row r="470" spans="1:75" s="10" customFormat="1" x14ac:dyDescent="0.2">
      <c r="A470" s="15"/>
      <c r="L470" s="15"/>
      <c r="M470" s="15"/>
      <c r="O470" s="15"/>
      <c r="Q470" s="15"/>
      <c r="S470" s="15"/>
      <c r="T470" s="15"/>
      <c r="V470" s="15"/>
      <c r="X470" s="15"/>
      <c r="Z470" s="15"/>
      <c r="AA470" s="15"/>
      <c r="AC470" s="15"/>
      <c r="AE470" s="15"/>
      <c r="AG470" s="15"/>
      <c r="AH470" s="15"/>
      <c r="AJ470" s="15"/>
      <c r="AL470" s="15"/>
      <c r="AN470" s="15"/>
      <c r="AO470" s="15"/>
      <c r="AQ470" s="15"/>
      <c r="AS470" s="15"/>
      <c r="AU470" s="15"/>
      <c r="AV470" s="15"/>
      <c r="AX470" s="15"/>
      <c r="AZ470" s="15"/>
      <c r="BB470" s="15"/>
      <c r="BC470" s="15"/>
      <c r="BE470" s="15"/>
      <c r="BG470" s="15"/>
      <c r="BI470" s="15"/>
      <c r="BJ470" s="15"/>
      <c r="BL470" s="15"/>
      <c r="BN470" s="15"/>
      <c r="BP470" s="15"/>
      <c r="BQ470" s="15"/>
      <c r="BS470" s="15"/>
      <c r="BU470" s="15"/>
      <c r="BW470" s="15"/>
    </row>
    <row r="471" spans="1:75" s="10" customFormat="1" x14ac:dyDescent="0.2">
      <c r="A471" s="15"/>
      <c r="L471" s="15"/>
      <c r="M471" s="15"/>
      <c r="O471" s="15"/>
      <c r="Q471" s="15"/>
      <c r="S471" s="15"/>
      <c r="T471" s="15"/>
      <c r="V471" s="15"/>
      <c r="X471" s="15"/>
      <c r="Z471" s="15"/>
      <c r="AA471" s="15"/>
      <c r="AC471" s="15"/>
      <c r="AE471" s="15"/>
      <c r="AG471" s="15"/>
      <c r="AH471" s="15"/>
      <c r="AJ471" s="15"/>
      <c r="AL471" s="15"/>
      <c r="AN471" s="15"/>
      <c r="AO471" s="15"/>
      <c r="AQ471" s="15"/>
      <c r="AS471" s="15"/>
      <c r="AU471" s="15"/>
      <c r="AV471" s="15"/>
      <c r="AX471" s="15"/>
      <c r="AZ471" s="15"/>
      <c r="BB471" s="15"/>
      <c r="BC471" s="15"/>
      <c r="BE471" s="15"/>
      <c r="BG471" s="15"/>
      <c r="BI471" s="15"/>
      <c r="BJ471" s="15"/>
      <c r="BL471" s="15"/>
      <c r="BN471" s="15"/>
      <c r="BP471" s="15"/>
      <c r="BQ471" s="15"/>
      <c r="BS471" s="15"/>
      <c r="BU471" s="15"/>
      <c r="BW471" s="15"/>
    </row>
    <row r="472" spans="1:75" s="10" customFormat="1" x14ac:dyDescent="0.2">
      <c r="A472" s="15"/>
      <c r="L472" s="15"/>
      <c r="M472" s="15"/>
      <c r="O472" s="15"/>
      <c r="Q472" s="15"/>
      <c r="S472" s="15"/>
      <c r="T472" s="15"/>
      <c r="V472" s="15"/>
      <c r="X472" s="15"/>
      <c r="Z472" s="15"/>
      <c r="AA472" s="15"/>
      <c r="AC472" s="15"/>
      <c r="AE472" s="15"/>
      <c r="AG472" s="15"/>
      <c r="AH472" s="15"/>
      <c r="AJ472" s="15"/>
      <c r="AL472" s="15"/>
      <c r="AN472" s="15"/>
      <c r="AO472" s="15"/>
      <c r="AQ472" s="15"/>
      <c r="AS472" s="15"/>
      <c r="AU472" s="15"/>
      <c r="AV472" s="15"/>
      <c r="AX472" s="15"/>
      <c r="AZ472" s="15"/>
      <c r="BB472" s="15"/>
      <c r="BC472" s="15"/>
      <c r="BE472" s="15"/>
      <c r="BG472" s="15"/>
      <c r="BI472" s="15"/>
      <c r="BJ472" s="15"/>
      <c r="BL472" s="15"/>
      <c r="BN472" s="15"/>
      <c r="BP472" s="15"/>
      <c r="BQ472" s="15"/>
      <c r="BS472" s="15"/>
      <c r="BU472" s="15"/>
      <c r="BW472" s="15"/>
    </row>
    <row r="473" spans="1:75" s="10" customFormat="1" x14ac:dyDescent="0.2">
      <c r="A473" s="15"/>
      <c r="L473" s="15"/>
      <c r="M473" s="15"/>
      <c r="O473" s="15"/>
      <c r="Q473" s="15"/>
      <c r="S473" s="15"/>
      <c r="T473" s="15"/>
      <c r="V473" s="15"/>
      <c r="X473" s="15"/>
      <c r="Z473" s="15"/>
      <c r="AA473" s="15"/>
      <c r="AC473" s="15"/>
      <c r="AE473" s="15"/>
      <c r="AG473" s="15"/>
      <c r="AH473" s="15"/>
      <c r="AJ473" s="15"/>
      <c r="AL473" s="15"/>
      <c r="AN473" s="15"/>
      <c r="AO473" s="15"/>
      <c r="AQ473" s="15"/>
      <c r="AS473" s="15"/>
      <c r="AU473" s="15"/>
      <c r="AV473" s="15"/>
      <c r="AX473" s="15"/>
      <c r="AZ473" s="15"/>
      <c r="BB473" s="15"/>
      <c r="BC473" s="15"/>
      <c r="BE473" s="15"/>
      <c r="BG473" s="15"/>
      <c r="BI473" s="15"/>
      <c r="BJ473" s="15"/>
      <c r="BL473" s="15"/>
      <c r="BN473" s="15"/>
      <c r="BP473" s="15"/>
      <c r="BQ473" s="15"/>
      <c r="BS473" s="15"/>
      <c r="BU473" s="15"/>
      <c r="BW473" s="15"/>
    </row>
    <row r="474" spans="1:75" s="10" customFormat="1" x14ac:dyDescent="0.2">
      <c r="A474" s="15"/>
      <c r="L474" s="15"/>
      <c r="M474" s="15"/>
      <c r="O474" s="15"/>
      <c r="Q474" s="15"/>
      <c r="S474" s="15"/>
      <c r="T474" s="15"/>
      <c r="V474" s="15"/>
      <c r="X474" s="15"/>
      <c r="Z474" s="15"/>
      <c r="AA474" s="15"/>
      <c r="AC474" s="15"/>
      <c r="AE474" s="15"/>
      <c r="AG474" s="15"/>
      <c r="AH474" s="15"/>
      <c r="AJ474" s="15"/>
      <c r="AL474" s="15"/>
      <c r="AN474" s="15"/>
      <c r="AO474" s="15"/>
      <c r="AQ474" s="15"/>
      <c r="AS474" s="15"/>
      <c r="AU474" s="15"/>
      <c r="AV474" s="15"/>
      <c r="AX474" s="15"/>
      <c r="AZ474" s="15"/>
      <c r="BB474" s="15"/>
      <c r="BC474" s="15"/>
      <c r="BE474" s="15"/>
      <c r="BG474" s="15"/>
      <c r="BI474" s="15"/>
      <c r="BJ474" s="15"/>
      <c r="BL474" s="15"/>
      <c r="BN474" s="15"/>
      <c r="BP474" s="15"/>
      <c r="BQ474" s="15"/>
      <c r="BS474" s="15"/>
      <c r="BU474" s="15"/>
      <c r="BW474" s="15"/>
    </row>
    <row r="475" spans="1:75" s="10" customFormat="1" x14ac:dyDescent="0.2">
      <c r="A475" s="15"/>
      <c r="L475" s="15"/>
      <c r="M475" s="15"/>
      <c r="O475" s="15"/>
      <c r="Q475" s="15"/>
      <c r="S475" s="15"/>
      <c r="T475" s="15"/>
      <c r="V475" s="15"/>
      <c r="X475" s="15"/>
      <c r="Z475" s="15"/>
      <c r="AA475" s="15"/>
      <c r="AC475" s="15"/>
      <c r="AE475" s="15"/>
      <c r="AG475" s="15"/>
      <c r="AH475" s="15"/>
      <c r="AJ475" s="15"/>
      <c r="AL475" s="15"/>
      <c r="AN475" s="15"/>
      <c r="AO475" s="15"/>
      <c r="AQ475" s="15"/>
      <c r="AS475" s="15"/>
      <c r="AU475" s="15"/>
      <c r="AV475" s="15"/>
      <c r="AX475" s="15"/>
      <c r="AZ475" s="15"/>
      <c r="BB475" s="15"/>
      <c r="BC475" s="15"/>
      <c r="BE475" s="15"/>
      <c r="BG475" s="15"/>
      <c r="BI475" s="15"/>
      <c r="BJ475" s="15"/>
      <c r="BL475" s="15"/>
      <c r="BN475" s="15"/>
      <c r="BP475" s="15"/>
      <c r="BQ475" s="15"/>
      <c r="BS475" s="15"/>
      <c r="BU475" s="15"/>
      <c r="BW475" s="15"/>
    </row>
    <row r="476" spans="1:75" s="10" customFormat="1" x14ac:dyDescent="0.2">
      <c r="A476" s="15"/>
      <c r="L476" s="15"/>
      <c r="M476" s="15"/>
      <c r="O476" s="15"/>
      <c r="Q476" s="15"/>
      <c r="S476" s="15"/>
      <c r="T476" s="15"/>
      <c r="V476" s="15"/>
      <c r="X476" s="15"/>
      <c r="Z476" s="15"/>
      <c r="AA476" s="15"/>
      <c r="AC476" s="15"/>
      <c r="AE476" s="15"/>
      <c r="AG476" s="15"/>
      <c r="AH476" s="15"/>
      <c r="AJ476" s="15"/>
      <c r="AL476" s="15"/>
      <c r="AN476" s="15"/>
      <c r="AO476" s="15"/>
      <c r="AQ476" s="15"/>
      <c r="AS476" s="15"/>
      <c r="AU476" s="15"/>
      <c r="AV476" s="15"/>
      <c r="AX476" s="15"/>
      <c r="AZ476" s="15"/>
      <c r="BB476" s="15"/>
      <c r="BC476" s="15"/>
      <c r="BE476" s="15"/>
      <c r="BG476" s="15"/>
      <c r="BI476" s="15"/>
      <c r="BJ476" s="15"/>
      <c r="BL476" s="15"/>
      <c r="BN476" s="15"/>
      <c r="BP476" s="15"/>
      <c r="BQ476" s="15"/>
      <c r="BS476" s="15"/>
      <c r="BU476" s="15"/>
      <c r="BW476" s="15"/>
    </row>
    <row r="477" spans="1:75" s="10" customFormat="1" x14ac:dyDescent="0.2">
      <c r="A477" s="15"/>
      <c r="L477" s="15"/>
      <c r="M477" s="15"/>
      <c r="O477" s="15"/>
      <c r="Q477" s="15"/>
      <c r="S477" s="15"/>
      <c r="T477" s="15"/>
      <c r="V477" s="15"/>
      <c r="X477" s="15"/>
      <c r="Z477" s="15"/>
      <c r="AA477" s="15"/>
      <c r="AC477" s="15"/>
      <c r="AE477" s="15"/>
      <c r="AG477" s="15"/>
      <c r="AH477" s="15"/>
      <c r="AJ477" s="15"/>
      <c r="AL477" s="15"/>
      <c r="AN477" s="15"/>
      <c r="AO477" s="15"/>
      <c r="AQ477" s="15"/>
      <c r="AS477" s="15"/>
      <c r="AU477" s="15"/>
      <c r="AV477" s="15"/>
      <c r="AX477" s="15"/>
      <c r="AZ477" s="15"/>
      <c r="BB477" s="15"/>
      <c r="BC477" s="15"/>
      <c r="BE477" s="15"/>
      <c r="BG477" s="15"/>
      <c r="BI477" s="15"/>
      <c r="BJ477" s="15"/>
      <c r="BL477" s="15"/>
      <c r="BN477" s="15"/>
      <c r="BP477" s="15"/>
      <c r="BQ477" s="15"/>
      <c r="BS477" s="15"/>
      <c r="BU477" s="15"/>
      <c r="BW477" s="15"/>
    </row>
    <row r="478" spans="1:75" s="10" customFormat="1" x14ac:dyDescent="0.2">
      <c r="A478" s="15"/>
      <c r="L478" s="15"/>
      <c r="M478" s="15"/>
      <c r="O478" s="15"/>
      <c r="Q478" s="15"/>
      <c r="S478" s="15"/>
      <c r="T478" s="15"/>
      <c r="V478" s="15"/>
      <c r="X478" s="15"/>
      <c r="Z478" s="15"/>
      <c r="AA478" s="15"/>
      <c r="AC478" s="15"/>
      <c r="AE478" s="15"/>
      <c r="AG478" s="15"/>
      <c r="AH478" s="15"/>
      <c r="AJ478" s="15"/>
      <c r="AL478" s="15"/>
      <c r="AN478" s="15"/>
      <c r="AO478" s="15"/>
      <c r="AQ478" s="15"/>
      <c r="AS478" s="15"/>
      <c r="AU478" s="15"/>
      <c r="AV478" s="15"/>
      <c r="AX478" s="15"/>
      <c r="AZ478" s="15"/>
      <c r="BB478" s="15"/>
      <c r="BC478" s="15"/>
      <c r="BE478" s="15"/>
      <c r="BG478" s="15"/>
      <c r="BI478" s="15"/>
      <c r="BJ478" s="15"/>
      <c r="BL478" s="15"/>
      <c r="BN478" s="15"/>
      <c r="BP478" s="15"/>
      <c r="BQ478" s="15"/>
      <c r="BS478" s="15"/>
      <c r="BU478" s="15"/>
      <c r="BW478" s="15"/>
    </row>
    <row r="479" spans="1:75" s="10" customFormat="1" x14ac:dyDescent="0.2">
      <c r="A479" s="15"/>
      <c r="L479" s="15"/>
      <c r="M479" s="15"/>
      <c r="O479" s="15"/>
      <c r="Q479" s="15"/>
      <c r="S479" s="15"/>
      <c r="T479" s="15"/>
      <c r="V479" s="15"/>
      <c r="X479" s="15"/>
      <c r="Z479" s="15"/>
      <c r="AA479" s="15"/>
      <c r="AC479" s="15"/>
      <c r="AE479" s="15"/>
      <c r="AG479" s="15"/>
      <c r="AH479" s="15"/>
      <c r="AJ479" s="15"/>
      <c r="AL479" s="15"/>
      <c r="AN479" s="15"/>
      <c r="AO479" s="15"/>
      <c r="AQ479" s="15"/>
      <c r="AS479" s="15"/>
      <c r="AU479" s="15"/>
      <c r="AV479" s="15"/>
      <c r="AX479" s="15"/>
      <c r="AZ479" s="15"/>
      <c r="BB479" s="15"/>
      <c r="BC479" s="15"/>
      <c r="BE479" s="15"/>
      <c r="BG479" s="15"/>
      <c r="BI479" s="15"/>
      <c r="BJ479" s="15"/>
      <c r="BL479" s="15"/>
      <c r="BN479" s="15"/>
      <c r="BP479" s="15"/>
      <c r="BQ479" s="15"/>
      <c r="BS479" s="15"/>
      <c r="BU479" s="15"/>
      <c r="BW479" s="15"/>
    </row>
    <row r="480" spans="1:75" s="10" customFormat="1" x14ac:dyDescent="0.2">
      <c r="A480" s="15"/>
      <c r="L480" s="15"/>
      <c r="M480" s="15"/>
      <c r="O480" s="15"/>
      <c r="Q480" s="15"/>
      <c r="S480" s="15"/>
      <c r="T480" s="15"/>
      <c r="V480" s="15"/>
      <c r="X480" s="15"/>
      <c r="Z480" s="15"/>
      <c r="AA480" s="15"/>
      <c r="AC480" s="15"/>
      <c r="AE480" s="15"/>
      <c r="AG480" s="15"/>
      <c r="AH480" s="15"/>
      <c r="AJ480" s="15"/>
      <c r="AL480" s="15"/>
      <c r="AN480" s="15"/>
      <c r="AO480" s="15"/>
      <c r="AQ480" s="15"/>
      <c r="AS480" s="15"/>
      <c r="AU480" s="15"/>
      <c r="AV480" s="15"/>
      <c r="AX480" s="15"/>
      <c r="AZ480" s="15"/>
      <c r="BB480" s="15"/>
      <c r="BC480" s="15"/>
      <c r="BE480" s="15"/>
      <c r="BG480" s="15"/>
      <c r="BI480" s="15"/>
      <c r="BJ480" s="15"/>
      <c r="BL480" s="15"/>
      <c r="BN480" s="15"/>
      <c r="BP480" s="15"/>
      <c r="BQ480" s="15"/>
      <c r="BS480" s="15"/>
      <c r="BU480" s="15"/>
      <c r="BW480" s="15"/>
    </row>
    <row r="481" spans="1:75" s="10" customFormat="1" x14ac:dyDescent="0.2">
      <c r="A481" s="15"/>
      <c r="L481" s="15"/>
      <c r="M481" s="15"/>
      <c r="O481" s="15"/>
      <c r="Q481" s="15"/>
      <c r="S481" s="15"/>
      <c r="T481" s="15"/>
      <c r="V481" s="15"/>
      <c r="X481" s="15"/>
      <c r="Z481" s="15"/>
      <c r="AA481" s="15"/>
      <c r="AC481" s="15"/>
      <c r="AE481" s="15"/>
      <c r="AG481" s="15"/>
      <c r="AH481" s="15"/>
      <c r="AJ481" s="15"/>
      <c r="AL481" s="15"/>
      <c r="AN481" s="15"/>
      <c r="AO481" s="15"/>
      <c r="AQ481" s="15"/>
      <c r="AS481" s="15"/>
      <c r="AU481" s="15"/>
      <c r="AV481" s="15"/>
      <c r="AX481" s="15"/>
      <c r="AZ481" s="15"/>
      <c r="BB481" s="15"/>
      <c r="BC481" s="15"/>
      <c r="BE481" s="15"/>
      <c r="BG481" s="15"/>
      <c r="BI481" s="15"/>
      <c r="BJ481" s="15"/>
      <c r="BL481" s="15"/>
      <c r="BN481" s="15"/>
      <c r="BP481" s="15"/>
      <c r="BQ481" s="15"/>
      <c r="BS481" s="15"/>
      <c r="BU481" s="15"/>
      <c r="BW481" s="15"/>
    </row>
    <row r="482" spans="1:75" s="10" customFormat="1" x14ac:dyDescent="0.2">
      <c r="A482" s="15"/>
      <c r="L482" s="15"/>
      <c r="M482" s="15"/>
      <c r="O482" s="15"/>
      <c r="Q482" s="15"/>
      <c r="S482" s="15"/>
      <c r="T482" s="15"/>
      <c r="V482" s="15"/>
      <c r="X482" s="15"/>
      <c r="Z482" s="15"/>
      <c r="AA482" s="15"/>
      <c r="AC482" s="15"/>
      <c r="AE482" s="15"/>
      <c r="AG482" s="15"/>
      <c r="AH482" s="15"/>
      <c r="AJ482" s="15"/>
      <c r="AL482" s="15"/>
      <c r="AN482" s="15"/>
      <c r="AO482" s="15"/>
      <c r="AQ482" s="15"/>
      <c r="AS482" s="15"/>
      <c r="AU482" s="15"/>
      <c r="AV482" s="15"/>
      <c r="AX482" s="15"/>
      <c r="AZ482" s="15"/>
      <c r="BB482" s="15"/>
      <c r="BC482" s="15"/>
      <c r="BE482" s="15"/>
      <c r="BG482" s="15"/>
      <c r="BI482" s="15"/>
      <c r="BJ482" s="15"/>
      <c r="BL482" s="15"/>
      <c r="BN482" s="15"/>
      <c r="BP482" s="15"/>
      <c r="BQ482" s="15"/>
      <c r="BS482" s="15"/>
      <c r="BU482" s="15"/>
      <c r="BW482" s="15"/>
    </row>
    <row r="483" spans="1:75" s="10" customFormat="1" x14ac:dyDescent="0.2">
      <c r="A483" s="15"/>
      <c r="L483" s="15"/>
      <c r="M483" s="15"/>
      <c r="O483" s="15"/>
      <c r="Q483" s="15"/>
      <c r="S483" s="15"/>
      <c r="T483" s="15"/>
      <c r="V483" s="15"/>
      <c r="X483" s="15"/>
      <c r="Z483" s="15"/>
      <c r="AA483" s="15"/>
      <c r="AC483" s="15"/>
      <c r="AE483" s="15"/>
      <c r="AG483" s="15"/>
      <c r="AH483" s="15"/>
      <c r="AJ483" s="15"/>
      <c r="AL483" s="15"/>
      <c r="AN483" s="15"/>
      <c r="AO483" s="15"/>
      <c r="AQ483" s="15"/>
      <c r="AS483" s="15"/>
      <c r="AU483" s="15"/>
      <c r="AV483" s="15"/>
      <c r="AX483" s="15"/>
      <c r="AZ483" s="15"/>
      <c r="BB483" s="15"/>
      <c r="BC483" s="15"/>
      <c r="BE483" s="15"/>
      <c r="BG483" s="15"/>
      <c r="BI483" s="15"/>
      <c r="BJ483" s="15"/>
      <c r="BL483" s="15"/>
      <c r="BN483" s="15"/>
      <c r="BP483" s="15"/>
      <c r="BQ483" s="15"/>
      <c r="BS483" s="15"/>
      <c r="BU483" s="15"/>
      <c r="BW483" s="15"/>
    </row>
    <row r="484" spans="1:75" s="10" customFormat="1" x14ac:dyDescent="0.2">
      <c r="A484" s="15"/>
      <c r="L484" s="15"/>
      <c r="M484" s="15"/>
      <c r="O484" s="15"/>
      <c r="Q484" s="15"/>
      <c r="S484" s="15"/>
      <c r="T484" s="15"/>
      <c r="V484" s="15"/>
      <c r="X484" s="15"/>
      <c r="Z484" s="15"/>
      <c r="AA484" s="15"/>
      <c r="AC484" s="15"/>
      <c r="AE484" s="15"/>
      <c r="AG484" s="15"/>
      <c r="AH484" s="15"/>
      <c r="AJ484" s="15"/>
      <c r="AL484" s="15"/>
      <c r="AN484" s="15"/>
      <c r="AO484" s="15"/>
      <c r="AQ484" s="15"/>
      <c r="AS484" s="15"/>
      <c r="AU484" s="15"/>
      <c r="AV484" s="15"/>
      <c r="AX484" s="15"/>
      <c r="AZ484" s="15"/>
      <c r="BB484" s="15"/>
      <c r="BC484" s="15"/>
      <c r="BE484" s="15"/>
      <c r="BG484" s="15"/>
      <c r="BI484" s="15"/>
      <c r="BJ484" s="15"/>
      <c r="BL484" s="15"/>
      <c r="BN484" s="15"/>
      <c r="BP484" s="15"/>
      <c r="BQ484" s="15"/>
      <c r="BS484" s="15"/>
      <c r="BU484" s="15"/>
      <c r="BW484" s="15"/>
    </row>
    <row r="485" spans="1:75" s="10" customFormat="1" x14ac:dyDescent="0.2">
      <c r="A485" s="15"/>
      <c r="L485" s="15"/>
      <c r="M485" s="15"/>
      <c r="O485" s="15"/>
      <c r="Q485" s="15"/>
      <c r="S485" s="15"/>
      <c r="T485" s="15"/>
      <c r="V485" s="15"/>
      <c r="X485" s="15"/>
      <c r="Z485" s="15"/>
      <c r="AA485" s="15"/>
      <c r="AC485" s="15"/>
      <c r="AE485" s="15"/>
      <c r="AG485" s="15"/>
      <c r="AH485" s="15"/>
      <c r="AJ485" s="15"/>
      <c r="AL485" s="15"/>
      <c r="AN485" s="15"/>
      <c r="AO485" s="15"/>
      <c r="AQ485" s="15"/>
      <c r="AS485" s="15"/>
      <c r="AU485" s="15"/>
      <c r="AV485" s="15"/>
      <c r="AX485" s="15"/>
      <c r="AZ485" s="15"/>
      <c r="BB485" s="15"/>
      <c r="BC485" s="15"/>
      <c r="BE485" s="15"/>
      <c r="BG485" s="15"/>
      <c r="BI485" s="15"/>
      <c r="BJ485" s="15"/>
      <c r="BL485" s="15"/>
      <c r="BN485" s="15"/>
      <c r="BP485" s="15"/>
      <c r="BQ485" s="15"/>
      <c r="BS485" s="15"/>
      <c r="BU485" s="15"/>
      <c r="BW485" s="15"/>
    </row>
    <row r="486" spans="1:75" s="10" customFormat="1" x14ac:dyDescent="0.2">
      <c r="A486" s="15"/>
      <c r="L486" s="15"/>
      <c r="M486" s="15"/>
      <c r="O486" s="15"/>
      <c r="Q486" s="15"/>
      <c r="S486" s="15"/>
      <c r="T486" s="15"/>
      <c r="V486" s="15"/>
      <c r="X486" s="15"/>
      <c r="Z486" s="15"/>
      <c r="AA486" s="15"/>
      <c r="AC486" s="15"/>
      <c r="AE486" s="15"/>
      <c r="AG486" s="15"/>
      <c r="AH486" s="15"/>
      <c r="AJ486" s="15"/>
      <c r="AL486" s="15"/>
      <c r="AN486" s="15"/>
      <c r="AO486" s="15"/>
      <c r="AQ486" s="15"/>
      <c r="AS486" s="15"/>
      <c r="AU486" s="15"/>
      <c r="AV486" s="15"/>
      <c r="AX486" s="15"/>
      <c r="AZ486" s="15"/>
      <c r="BB486" s="15"/>
      <c r="BC486" s="15"/>
      <c r="BE486" s="15"/>
      <c r="BG486" s="15"/>
      <c r="BI486" s="15"/>
      <c r="BJ486" s="15"/>
      <c r="BL486" s="15"/>
      <c r="BN486" s="15"/>
      <c r="BP486" s="15"/>
      <c r="BQ486" s="15"/>
      <c r="BS486" s="15"/>
      <c r="BU486" s="15"/>
      <c r="BW486" s="15"/>
    </row>
    <row r="487" spans="1:75" s="10" customFormat="1" x14ac:dyDescent="0.2">
      <c r="A487" s="15"/>
      <c r="L487" s="15"/>
      <c r="M487" s="15"/>
      <c r="O487" s="15"/>
      <c r="Q487" s="15"/>
      <c r="S487" s="15"/>
      <c r="T487" s="15"/>
      <c r="V487" s="15"/>
      <c r="X487" s="15"/>
      <c r="Z487" s="15"/>
      <c r="AA487" s="15"/>
      <c r="AC487" s="15"/>
      <c r="AE487" s="15"/>
      <c r="AG487" s="15"/>
      <c r="AH487" s="15"/>
      <c r="AJ487" s="15"/>
      <c r="AL487" s="15"/>
      <c r="AN487" s="15"/>
      <c r="AO487" s="15"/>
      <c r="AQ487" s="15"/>
      <c r="AS487" s="15"/>
      <c r="AU487" s="15"/>
      <c r="AV487" s="15"/>
      <c r="AX487" s="15"/>
      <c r="AZ487" s="15"/>
      <c r="BB487" s="15"/>
      <c r="BC487" s="15"/>
      <c r="BE487" s="15"/>
      <c r="BG487" s="15"/>
      <c r="BI487" s="15"/>
      <c r="BJ487" s="15"/>
      <c r="BL487" s="15"/>
      <c r="BN487" s="15"/>
      <c r="BP487" s="15"/>
      <c r="BQ487" s="15"/>
      <c r="BS487" s="15"/>
      <c r="BU487" s="15"/>
      <c r="BW487" s="15"/>
    </row>
    <row r="488" spans="1:75" s="10" customFormat="1" x14ac:dyDescent="0.2">
      <c r="A488" s="15"/>
      <c r="L488" s="15"/>
      <c r="M488" s="15"/>
      <c r="O488" s="15"/>
      <c r="Q488" s="15"/>
      <c r="S488" s="15"/>
      <c r="T488" s="15"/>
      <c r="V488" s="15"/>
      <c r="X488" s="15"/>
      <c r="Z488" s="15"/>
      <c r="AA488" s="15"/>
      <c r="AC488" s="15"/>
      <c r="AE488" s="15"/>
      <c r="AG488" s="15"/>
      <c r="AH488" s="15"/>
      <c r="AJ488" s="15"/>
      <c r="AL488" s="15"/>
      <c r="AN488" s="15"/>
      <c r="AO488" s="15"/>
      <c r="AQ488" s="15"/>
      <c r="AS488" s="15"/>
      <c r="AU488" s="15"/>
      <c r="AV488" s="15"/>
      <c r="AX488" s="15"/>
      <c r="AZ488" s="15"/>
      <c r="BB488" s="15"/>
      <c r="BC488" s="15"/>
      <c r="BE488" s="15"/>
      <c r="BG488" s="15"/>
      <c r="BI488" s="15"/>
      <c r="BJ488" s="15"/>
      <c r="BL488" s="15"/>
      <c r="BN488" s="15"/>
      <c r="BP488" s="15"/>
      <c r="BQ488" s="15"/>
      <c r="BS488" s="15"/>
      <c r="BU488" s="15"/>
      <c r="BW488" s="15"/>
    </row>
    <row r="489" spans="1:75" s="10" customFormat="1" x14ac:dyDescent="0.2">
      <c r="A489" s="15"/>
      <c r="L489" s="15"/>
      <c r="M489" s="15"/>
      <c r="O489" s="15"/>
      <c r="Q489" s="15"/>
      <c r="S489" s="15"/>
      <c r="T489" s="15"/>
      <c r="V489" s="15"/>
      <c r="X489" s="15"/>
      <c r="Z489" s="15"/>
      <c r="AA489" s="15"/>
      <c r="AC489" s="15"/>
      <c r="AE489" s="15"/>
      <c r="AG489" s="15"/>
      <c r="AH489" s="15"/>
      <c r="AJ489" s="15"/>
      <c r="AL489" s="15"/>
      <c r="AN489" s="15"/>
      <c r="AO489" s="15"/>
      <c r="AQ489" s="15"/>
      <c r="AS489" s="15"/>
      <c r="AU489" s="15"/>
      <c r="AV489" s="15"/>
      <c r="AX489" s="15"/>
      <c r="AZ489" s="15"/>
      <c r="BB489" s="15"/>
      <c r="BC489" s="15"/>
      <c r="BE489" s="15"/>
      <c r="BG489" s="15"/>
      <c r="BI489" s="15"/>
      <c r="BJ489" s="15"/>
      <c r="BL489" s="15"/>
      <c r="BN489" s="15"/>
      <c r="BP489" s="15"/>
      <c r="BQ489" s="15"/>
      <c r="BS489" s="15"/>
      <c r="BU489" s="15"/>
      <c r="BW489" s="15"/>
    </row>
    <row r="490" spans="1:75" s="10" customFormat="1" x14ac:dyDescent="0.2">
      <c r="A490" s="15"/>
      <c r="L490" s="15"/>
      <c r="M490" s="15"/>
      <c r="O490" s="15"/>
      <c r="Q490" s="15"/>
      <c r="S490" s="15"/>
      <c r="T490" s="15"/>
      <c r="V490" s="15"/>
      <c r="X490" s="15"/>
      <c r="Z490" s="15"/>
      <c r="AA490" s="15"/>
      <c r="AC490" s="15"/>
      <c r="AE490" s="15"/>
      <c r="AG490" s="15"/>
      <c r="AH490" s="15"/>
      <c r="AJ490" s="15"/>
      <c r="AL490" s="15"/>
      <c r="AN490" s="15"/>
      <c r="AO490" s="15"/>
      <c r="AQ490" s="15"/>
      <c r="AS490" s="15"/>
      <c r="AU490" s="15"/>
      <c r="AV490" s="15"/>
      <c r="AX490" s="15"/>
      <c r="AZ490" s="15"/>
      <c r="BB490" s="15"/>
      <c r="BC490" s="15"/>
      <c r="BE490" s="15"/>
      <c r="BG490" s="15"/>
      <c r="BI490" s="15"/>
      <c r="BJ490" s="15"/>
      <c r="BL490" s="15"/>
      <c r="BN490" s="15"/>
      <c r="BP490" s="15"/>
      <c r="BQ490" s="15"/>
      <c r="BS490" s="15"/>
      <c r="BU490" s="15"/>
      <c r="BW490" s="15"/>
    </row>
    <row r="491" spans="1:75" s="10" customFormat="1" x14ac:dyDescent="0.2">
      <c r="A491" s="15"/>
      <c r="L491" s="15"/>
      <c r="M491" s="15"/>
      <c r="O491" s="15"/>
      <c r="Q491" s="15"/>
      <c r="S491" s="15"/>
      <c r="T491" s="15"/>
      <c r="V491" s="15"/>
      <c r="X491" s="15"/>
      <c r="Z491" s="15"/>
      <c r="AA491" s="15"/>
      <c r="AC491" s="15"/>
      <c r="AE491" s="15"/>
      <c r="AG491" s="15"/>
      <c r="AH491" s="15"/>
      <c r="AJ491" s="15"/>
      <c r="AL491" s="15"/>
      <c r="AN491" s="15"/>
      <c r="AO491" s="15"/>
      <c r="AQ491" s="15"/>
      <c r="AS491" s="15"/>
      <c r="AU491" s="15"/>
      <c r="AV491" s="15"/>
      <c r="AX491" s="15"/>
      <c r="AZ491" s="15"/>
      <c r="BB491" s="15"/>
      <c r="BC491" s="15"/>
      <c r="BE491" s="15"/>
      <c r="BG491" s="15"/>
      <c r="BI491" s="15"/>
      <c r="BJ491" s="15"/>
      <c r="BL491" s="15"/>
      <c r="BN491" s="15"/>
      <c r="BP491" s="15"/>
      <c r="BQ491" s="15"/>
      <c r="BS491" s="15"/>
      <c r="BU491" s="15"/>
      <c r="BW491" s="15"/>
    </row>
    <row r="492" spans="1:75" s="10" customFormat="1" x14ac:dyDescent="0.2">
      <c r="A492" s="15"/>
      <c r="L492" s="15"/>
      <c r="M492" s="15"/>
      <c r="O492" s="15"/>
      <c r="Q492" s="15"/>
      <c r="S492" s="15"/>
      <c r="T492" s="15"/>
      <c r="V492" s="15"/>
      <c r="X492" s="15"/>
      <c r="Z492" s="15"/>
      <c r="AA492" s="15"/>
      <c r="AC492" s="15"/>
      <c r="AE492" s="15"/>
      <c r="AG492" s="15"/>
      <c r="AH492" s="15"/>
      <c r="AJ492" s="15"/>
      <c r="AL492" s="15"/>
      <c r="AN492" s="15"/>
      <c r="AO492" s="15"/>
      <c r="AQ492" s="15"/>
      <c r="AS492" s="15"/>
      <c r="AU492" s="15"/>
      <c r="AV492" s="15"/>
      <c r="AX492" s="15"/>
      <c r="AZ492" s="15"/>
      <c r="BB492" s="15"/>
      <c r="BC492" s="15"/>
      <c r="BE492" s="15"/>
      <c r="BG492" s="15"/>
      <c r="BI492" s="15"/>
      <c r="BJ492" s="15"/>
      <c r="BL492" s="15"/>
      <c r="BN492" s="15"/>
      <c r="BP492" s="15"/>
      <c r="BQ492" s="15"/>
      <c r="BS492" s="15"/>
      <c r="BU492" s="15"/>
      <c r="BW492" s="15"/>
    </row>
    <row r="493" spans="1:75" s="10" customFormat="1" x14ac:dyDescent="0.2">
      <c r="A493" s="15"/>
      <c r="L493" s="15"/>
      <c r="M493" s="15"/>
      <c r="O493" s="15"/>
      <c r="Q493" s="15"/>
      <c r="S493" s="15"/>
      <c r="T493" s="15"/>
      <c r="V493" s="15"/>
      <c r="X493" s="15"/>
      <c r="Z493" s="15"/>
      <c r="AA493" s="15"/>
      <c r="AC493" s="15"/>
      <c r="AE493" s="15"/>
      <c r="AG493" s="15"/>
      <c r="AH493" s="15"/>
      <c r="AJ493" s="15"/>
      <c r="AL493" s="15"/>
      <c r="AN493" s="15"/>
      <c r="AO493" s="15"/>
      <c r="AQ493" s="15"/>
      <c r="AS493" s="15"/>
      <c r="AU493" s="15"/>
      <c r="AV493" s="15"/>
      <c r="AX493" s="15"/>
      <c r="AZ493" s="15"/>
      <c r="BB493" s="15"/>
      <c r="BC493" s="15"/>
      <c r="BE493" s="15"/>
      <c r="BG493" s="15"/>
      <c r="BI493" s="15"/>
      <c r="BJ493" s="15"/>
      <c r="BL493" s="15"/>
      <c r="BN493" s="15"/>
      <c r="BP493" s="15"/>
      <c r="BQ493" s="15"/>
      <c r="BS493" s="15"/>
      <c r="BU493" s="15"/>
      <c r="BW493" s="15"/>
    </row>
    <row r="494" spans="1:75" s="10" customFormat="1" x14ac:dyDescent="0.2">
      <c r="A494" s="15"/>
      <c r="L494" s="15"/>
      <c r="M494" s="15"/>
      <c r="O494" s="15"/>
      <c r="Q494" s="15"/>
      <c r="S494" s="15"/>
      <c r="T494" s="15"/>
      <c r="V494" s="15"/>
      <c r="X494" s="15"/>
      <c r="Z494" s="15"/>
      <c r="AA494" s="15"/>
      <c r="AC494" s="15"/>
      <c r="AE494" s="15"/>
      <c r="AG494" s="15"/>
      <c r="AH494" s="15"/>
      <c r="AJ494" s="15"/>
      <c r="AL494" s="15"/>
      <c r="AN494" s="15"/>
      <c r="AO494" s="15"/>
      <c r="AQ494" s="15"/>
      <c r="AS494" s="15"/>
      <c r="AU494" s="15"/>
      <c r="AV494" s="15"/>
      <c r="AX494" s="15"/>
      <c r="AZ494" s="15"/>
      <c r="BB494" s="15"/>
      <c r="BC494" s="15"/>
      <c r="BE494" s="15"/>
      <c r="BG494" s="15"/>
      <c r="BI494" s="15"/>
      <c r="BJ494" s="15"/>
      <c r="BL494" s="15"/>
      <c r="BN494" s="15"/>
      <c r="BP494" s="15"/>
      <c r="BQ494" s="15"/>
      <c r="BS494" s="15"/>
      <c r="BU494" s="15"/>
      <c r="BW494" s="15"/>
    </row>
    <row r="495" spans="1:75" s="10" customFormat="1" x14ac:dyDescent="0.2">
      <c r="A495" s="15"/>
      <c r="L495" s="15"/>
      <c r="M495" s="15"/>
      <c r="O495" s="15"/>
      <c r="Q495" s="15"/>
      <c r="S495" s="15"/>
      <c r="T495" s="15"/>
      <c r="V495" s="15"/>
      <c r="X495" s="15"/>
      <c r="Z495" s="15"/>
      <c r="AA495" s="15"/>
      <c r="AC495" s="15"/>
      <c r="AE495" s="15"/>
      <c r="AG495" s="15"/>
      <c r="AH495" s="15"/>
      <c r="AJ495" s="15"/>
      <c r="AL495" s="15"/>
      <c r="AN495" s="15"/>
      <c r="AO495" s="15"/>
      <c r="AQ495" s="15"/>
      <c r="AS495" s="15"/>
      <c r="AU495" s="15"/>
      <c r="AV495" s="15"/>
      <c r="AX495" s="15"/>
      <c r="AZ495" s="15"/>
      <c r="BB495" s="15"/>
      <c r="BC495" s="15"/>
      <c r="BE495" s="15"/>
      <c r="BG495" s="15"/>
      <c r="BI495" s="15"/>
      <c r="BJ495" s="15"/>
      <c r="BL495" s="15"/>
      <c r="BN495" s="15"/>
      <c r="BP495" s="15"/>
      <c r="BQ495" s="15"/>
      <c r="BS495" s="15"/>
      <c r="BU495" s="15"/>
      <c r="BW495" s="15"/>
    </row>
    <row r="496" spans="1:75" s="10" customFormat="1" x14ac:dyDescent="0.2">
      <c r="A496" s="15"/>
      <c r="L496" s="15"/>
      <c r="M496" s="15"/>
      <c r="O496" s="15"/>
      <c r="Q496" s="15"/>
      <c r="S496" s="15"/>
      <c r="T496" s="15"/>
      <c r="V496" s="15"/>
      <c r="X496" s="15"/>
      <c r="Z496" s="15"/>
      <c r="AA496" s="15"/>
      <c r="AC496" s="15"/>
      <c r="AE496" s="15"/>
      <c r="AG496" s="15"/>
      <c r="AH496" s="15"/>
      <c r="AJ496" s="15"/>
      <c r="AL496" s="15"/>
      <c r="AN496" s="15"/>
      <c r="AO496" s="15"/>
      <c r="AQ496" s="15"/>
      <c r="AS496" s="15"/>
      <c r="AU496" s="15"/>
      <c r="AV496" s="15"/>
      <c r="AX496" s="15"/>
      <c r="AZ496" s="15"/>
      <c r="BB496" s="15"/>
      <c r="BC496" s="15"/>
      <c r="BE496" s="15"/>
      <c r="BG496" s="15"/>
      <c r="BI496" s="15"/>
      <c r="BJ496" s="15"/>
      <c r="BL496" s="15"/>
      <c r="BN496" s="15"/>
      <c r="BP496" s="15"/>
      <c r="BQ496" s="15"/>
      <c r="BS496" s="15"/>
      <c r="BU496" s="15"/>
      <c r="BW496" s="15"/>
    </row>
    <row r="497" spans="1:75" s="10" customFormat="1" x14ac:dyDescent="0.2">
      <c r="A497" s="15"/>
      <c r="L497" s="15"/>
      <c r="M497" s="15"/>
      <c r="O497" s="15"/>
      <c r="Q497" s="15"/>
      <c r="S497" s="15"/>
      <c r="T497" s="15"/>
      <c r="V497" s="15"/>
      <c r="X497" s="15"/>
      <c r="Z497" s="15"/>
      <c r="AA497" s="15"/>
      <c r="AC497" s="15"/>
      <c r="AE497" s="15"/>
      <c r="AG497" s="15"/>
      <c r="AH497" s="15"/>
      <c r="AJ497" s="15"/>
      <c r="AL497" s="15"/>
      <c r="AN497" s="15"/>
      <c r="AO497" s="15"/>
      <c r="AQ497" s="15"/>
      <c r="AS497" s="15"/>
      <c r="AU497" s="15"/>
      <c r="AV497" s="15"/>
      <c r="AX497" s="15"/>
      <c r="AZ497" s="15"/>
      <c r="BB497" s="15"/>
      <c r="BC497" s="15"/>
      <c r="BE497" s="15"/>
      <c r="BG497" s="15"/>
      <c r="BI497" s="15"/>
      <c r="BJ497" s="15"/>
      <c r="BL497" s="15"/>
      <c r="BN497" s="15"/>
      <c r="BP497" s="15"/>
      <c r="BQ497" s="15"/>
      <c r="BS497" s="15"/>
      <c r="BU497" s="15"/>
      <c r="BW497" s="15"/>
    </row>
    <row r="498" spans="1:75" s="10" customFormat="1" x14ac:dyDescent="0.2">
      <c r="A498" s="15"/>
      <c r="L498" s="15"/>
      <c r="M498" s="15"/>
      <c r="O498" s="15"/>
      <c r="Q498" s="15"/>
      <c r="S498" s="15"/>
      <c r="T498" s="15"/>
      <c r="V498" s="15"/>
      <c r="X498" s="15"/>
      <c r="Z498" s="15"/>
      <c r="AA498" s="15"/>
      <c r="AC498" s="15"/>
      <c r="AE498" s="15"/>
      <c r="AG498" s="15"/>
      <c r="AH498" s="15"/>
      <c r="AJ498" s="15"/>
      <c r="AL498" s="15"/>
      <c r="AN498" s="15"/>
      <c r="AO498" s="15"/>
      <c r="AQ498" s="15"/>
      <c r="AS498" s="15"/>
      <c r="AU498" s="15"/>
      <c r="AV498" s="15"/>
      <c r="AX498" s="15"/>
      <c r="AZ498" s="15"/>
      <c r="BB498" s="15"/>
      <c r="BC498" s="15"/>
      <c r="BE498" s="15"/>
      <c r="BG498" s="15"/>
      <c r="BI498" s="15"/>
      <c r="BJ498" s="15"/>
      <c r="BL498" s="15"/>
      <c r="BN498" s="15"/>
      <c r="BP498" s="15"/>
      <c r="BQ498" s="15"/>
      <c r="BS498" s="15"/>
      <c r="BU498" s="15"/>
      <c r="BW498" s="15"/>
    </row>
    <row r="499" spans="1:75" s="10" customFormat="1" x14ac:dyDescent="0.2">
      <c r="A499" s="15"/>
      <c r="L499" s="15"/>
      <c r="M499" s="15"/>
      <c r="O499" s="15"/>
      <c r="Q499" s="15"/>
      <c r="S499" s="15"/>
      <c r="T499" s="15"/>
      <c r="V499" s="15"/>
      <c r="X499" s="15"/>
      <c r="Z499" s="15"/>
      <c r="AA499" s="15"/>
      <c r="AC499" s="15"/>
      <c r="AE499" s="15"/>
      <c r="AG499" s="15"/>
      <c r="AH499" s="15"/>
      <c r="AJ499" s="15"/>
      <c r="AL499" s="15"/>
      <c r="AN499" s="15"/>
      <c r="AO499" s="15"/>
      <c r="AQ499" s="15"/>
      <c r="AS499" s="15"/>
      <c r="AU499" s="15"/>
      <c r="AV499" s="15"/>
      <c r="AX499" s="15"/>
      <c r="AZ499" s="15"/>
      <c r="BB499" s="15"/>
      <c r="BC499" s="15"/>
      <c r="BE499" s="15"/>
      <c r="BG499" s="15"/>
      <c r="BI499" s="15"/>
      <c r="BJ499" s="15"/>
      <c r="BL499" s="15"/>
      <c r="BN499" s="15"/>
      <c r="BP499" s="15"/>
      <c r="BQ499" s="15"/>
      <c r="BS499" s="15"/>
      <c r="BU499" s="15"/>
      <c r="BW499" s="15"/>
    </row>
    <row r="500" spans="1:75" s="10" customFormat="1" x14ac:dyDescent="0.2">
      <c r="A500" s="15"/>
      <c r="L500" s="15"/>
      <c r="M500" s="15"/>
      <c r="O500" s="15"/>
      <c r="Q500" s="15"/>
      <c r="S500" s="15"/>
      <c r="T500" s="15"/>
      <c r="V500" s="15"/>
      <c r="X500" s="15"/>
      <c r="Z500" s="15"/>
      <c r="AA500" s="15"/>
      <c r="AC500" s="15"/>
      <c r="AE500" s="15"/>
      <c r="AG500" s="15"/>
      <c r="AH500" s="15"/>
      <c r="AJ500" s="15"/>
      <c r="AL500" s="15"/>
      <c r="AN500" s="15"/>
      <c r="AO500" s="15"/>
      <c r="AQ500" s="15"/>
      <c r="AS500" s="15"/>
      <c r="AU500" s="15"/>
      <c r="AV500" s="15"/>
      <c r="AX500" s="15"/>
      <c r="AZ500" s="15"/>
      <c r="BB500" s="15"/>
      <c r="BC500" s="15"/>
      <c r="BE500" s="15"/>
      <c r="BG500" s="15"/>
      <c r="BI500" s="15"/>
      <c r="BJ500" s="15"/>
      <c r="BL500" s="15"/>
      <c r="BN500" s="15"/>
      <c r="BP500" s="15"/>
      <c r="BQ500" s="15"/>
      <c r="BS500" s="15"/>
      <c r="BU500" s="15"/>
      <c r="BW500" s="15"/>
    </row>
    <row r="501" spans="1:75" s="10" customFormat="1" x14ac:dyDescent="0.2">
      <c r="A501" s="15"/>
      <c r="L501" s="15"/>
      <c r="M501" s="15"/>
      <c r="O501" s="15"/>
      <c r="Q501" s="15"/>
      <c r="S501" s="15"/>
      <c r="T501" s="15"/>
      <c r="V501" s="15"/>
      <c r="X501" s="15"/>
      <c r="Z501" s="15"/>
      <c r="AA501" s="15"/>
      <c r="AC501" s="15"/>
      <c r="AE501" s="15"/>
      <c r="AG501" s="15"/>
      <c r="AH501" s="15"/>
      <c r="AJ501" s="15"/>
      <c r="AL501" s="15"/>
      <c r="AN501" s="15"/>
      <c r="AO501" s="15"/>
      <c r="AQ501" s="15"/>
      <c r="AS501" s="15"/>
      <c r="AU501" s="15"/>
      <c r="AV501" s="15"/>
      <c r="AX501" s="15"/>
      <c r="AZ501" s="15"/>
      <c r="BB501" s="15"/>
      <c r="BC501" s="15"/>
      <c r="BE501" s="15"/>
      <c r="BG501" s="15"/>
      <c r="BI501" s="15"/>
      <c r="BJ501" s="15"/>
      <c r="BL501" s="15"/>
      <c r="BN501" s="15"/>
      <c r="BP501" s="15"/>
      <c r="BQ501" s="15"/>
      <c r="BS501" s="15"/>
      <c r="BU501" s="15"/>
      <c r="BW501" s="15"/>
    </row>
    <row r="502" spans="1:75" s="10" customFormat="1" x14ac:dyDescent="0.2">
      <c r="A502" s="15"/>
      <c r="L502" s="15"/>
      <c r="M502" s="15"/>
      <c r="O502" s="15"/>
      <c r="Q502" s="15"/>
      <c r="S502" s="15"/>
      <c r="T502" s="15"/>
      <c r="V502" s="15"/>
      <c r="X502" s="15"/>
      <c r="Z502" s="15"/>
      <c r="AA502" s="15"/>
      <c r="AC502" s="15"/>
      <c r="AE502" s="15"/>
      <c r="AG502" s="15"/>
      <c r="AH502" s="15"/>
      <c r="AJ502" s="15"/>
      <c r="AL502" s="15"/>
      <c r="AN502" s="15"/>
      <c r="AO502" s="15"/>
      <c r="AQ502" s="15"/>
      <c r="AS502" s="15"/>
      <c r="AU502" s="15"/>
      <c r="AV502" s="15"/>
      <c r="AX502" s="15"/>
      <c r="AZ502" s="15"/>
      <c r="BB502" s="15"/>
      <c r="BC502" s="15"/>
      <c r="BE502" s="15"/>
      <c r="BG502" s="15"/>
      <c r="BI502" s="15"/>
      <c r="BJ502" s="15"/>
      <c r="BL502" s="15"/>
      <c r="BN502" s="15"/>
      <c r="BP502" s="15"/>
      <c r="BQ502" s="15"/>
      <c r="BS502" s="15"/>
      <c r="BU502" s="15"/>
      <c r="BW502" s="15"/>
    </row>
    <row r="503" spans="1:75" s="10" customFormat="1" x14ac:dyDescent="0.2">
      <c r="A503" s="15"/>
      <c r="L503" s="15"/>
      <c r="M503" s="15"/>
      <c r="O503" s="15"/>
      <c r="Q503" s="15"/>
      <c r="S503" s="15"/>
      <c r="T503" s="15"/>
      <c r="V503" s="15"/>
      <c r="X503" s="15"/>
      <c r="Z503" s="15"/>
      <c r="AA503" s="15"/>
      <c r="AC503" s="15"/>
      <c r="AE503" s="15"/>
      <c r="AG503" s="15"/>
      <c r="AH503" s="15"/>
      <c r="AJ503" s="15"/>
      <c r="AL503" s="15"/>
      <c r="AN503" s="15"/>
      <c r="AO503" s="15"/>
      <c r="AQ503" s="15"/>
      <c r="AS503" s="15"/>
      <c r="AU503" s="15"/>
      <c r="AV503" s="15"/>
      <c r="AX503" s="15"/>
      <c r="AZ503" s="15"/>
      <c r="BB503" s="15"/>
      <c r="BC503" s="15"/>
      <c r="BE503" s="15"/>
      <c r="BG503" s="15"/>
      <c r="BI503" s="15"/>
      <c r="BJ503" s="15"/>
      <c r="BL503" s="15"/>
      <c r="BN503" s="15"/>
      <c r="BP503" s="15"/>
      <c r="BQ503" s="15"/>
      <c r="BS503" s="15"/>
      <c r="BU503" s="15"/>
      <c r="BW503" s="15"/>
    </row>
    <row r="504" spans="1:75" s="10" customFormat="1" x14ac:dyDescent="0.2">
      <c r="A504" s="15"/>
      <c r="L504" s="15"/>
      <c r="M504" s="15"/>
      <c r="O504" s="15"/>
      <c r="Q504" s="15"/>
      <c r="S504" s="15"/>
      <c r="T504" s="15"/>
      <c r="V504" s="15"/>
      <c r="X504" s="15"/>
      <c r="Z504" s="15"/>
      <c r="AA504" s="15"/>
      <c r="AC504" s="15"/>
      <c r="AE504" s="15"/>
      <c r="AG504" s="15"/>
      <c r="AH504" s="15"/>
      <c r="AJ504" s="15"/>
      <c r="AL504" s="15"/>
      <c r="AN504" s="15"/>
      <c r="AO504" s="15"/>
      <c r="AQ504" s="15"/>
      <c r="AS504" s="15"/>
      <c r="AU504" s="15"/>
      <c r="AV504" s="15"/>
      <c r="AX504" s="15"/>
      <c r="AZ504" s="15"/>
      <c r="BB504" s="15"/>
      <c r="BC504" s="15"/>
      <c r="BE504" s="15"/>
      <c r="BG504" s="15"/>
      <c r="BI504" s="15"/>
      <c r="BJ504" s="15"/>
      <c r="BL504" s="15"/>
      <c r="BN504" s="15"/>
      <c r="BP504" s="15"/>
      <c r="BQ504" s="15"/>
      <c r="BS504" s="15"/>
      <c r="BU504" s="15"/>
      <c r="BW504" s="15"/>
    </row>
    <row r="505" spans="1:75" s="10" customFormat="1" x14ac:dyDescent="0.2">
      <c r="A505" s="15"/>
      <c r="L505" s="15"/>
      <c r="M505" s="15"/>
      <c r="O505" s="15"/>
      <c r="Q505" s="15"/>
      <c r="S505" s="15"/>
      <c r="T505" s="15"/>
      <c r="V505" s="15"/>
      <c r="X505" s="15"/>
      <c r="Z505" s="15"/>
      <c r="AA505" s="15"/>
      <c r="AC505" s="15"/>
      <c r="AE505" s="15"/>
      <c r="AG505" s="15"/>
      <c r="AH505" s="15"/>
      <c r="AJ505" s="15"/>
      <c r="AL505" s="15"/>
      <c r="AN505" s="15"/>
      <c r="AO505" s="15"/>
      <c r="AQ505" s="15"/>
      <c r="AS505" s="15"/>
      <c r="AU505" s="15"/>
      <c r="AV505" s="15"/>
      <c r="AX505" s="15"/>
      <c r="AZ505" s="15"/>
      <c r="BB505" s="15"/>
      <c r="BC505" s="15"/>
      <c r="BE505" s="15"/>
      <c r="BG505" s="15"/>
      <c r="BI505" s="15"/>
      <c r="BJ505" s="15"/>
      <c r="BL505" s="15"/>
      <c r="BN505" s="15"/>
      <c r="BP505" s="15"/>
      <c r="BQ505" s="15"/>
      <c r="BS505" s="15"/>
      <c r="BU505" s="15"/>
      <c r="BW505" s="15"/>
    </row>
    <row r="506" spans="1:75" s="10" customFormat="1" x14ac:dyDescent="0.2">
      <c r="A506" s="15"/>
      <c r="L506" s="15"/>
      <c r="M506" s="15"/>
      <c r="O506" s="15"/>
      <c r="Q506" s="15"/>
      <c r="S506" s="15"/>
      <c r="T506" s="15"/>
      <c r="V506" s="15"/>
      <c r="X506" s="15"/>
      <c r="Z506" s="15"/>
      <c r="AA506" s="15"/>
      <c r="AC506" s="15"/>
      <c r="AE506" s="15"/>
      <c r="AG506" s="15"/>
      <c r="AH506" s="15"/>
      <c r="AJ506" s="15"/>
      <c r="AL506" s="15"/>
      <c r="AN506" s="15"/>
      <c r="AO506" s="15"/>
      <c r="AQ506" s="15"/>
      <c r="AS506" s="15"/>
      <c r="AU506" s="15"/>
      <c r="AV506" s="15"/>
      <c r="AX506" s="15"/>
      <c r="AZ506" s="15"/>
      <c r="BB506" s="15"/>
      <c r="BC506" s="15"/>
      <c r="BE506" s="15"/>
      <c r="BG506" s="15"/>
      <c r="BI506" s="15"/>
      <c r="BJ506" s="15"/>
      <c r="BL506" s="15"/>
      <c r="BN506" s="15"/>
      <c r="BP506" s="15"/>
      <c r="BQ506" s="15"/>
      <c r="BS506" s="15"/>
      <c r="BU506" s="15"/>
      <c r="BW506" s="15"/>
    </row>
    <row r="507" spans="1:75" s="10" customFormat="1" x14ac:dyDescent="0.2">
      <c r="A507" s="15"/>
      <c r="L507" s="15"/>
      <c r="M507" s="15"/>
      <c r="O507" s="15"/>
      <c r="Q507" s="15"/>
      <c r="S507" s="15"/>
      <c r="T507" s="15"/>
      <c r="V507" s="15"/>
      <c r="X507" s="15"/>
      <c r="Z507" s="15"/>
      <c r="AA507" s="15"/>
      <c r="AC507" s="15"/>
      <c r="AE507" s="15"/>
      <c r="AG507" s="15"/>
      <c r="AH507" s="15"/>
      <c r="AJ507" s="15"/>
      <c r="AL507" s="15"/>
      <c r="AN507" s="15"/>
      <c r="AO507" s="15"/>
      <c r="AQ507" s="15"/>
      <c r="AS507" s="15"/>
      <c r="AU507" s="15"/>
      <c r="AV507" s="15"/>
      <c r="AX507" s="15"/>
      <c r="AZ507" s="15"/>
      <c r="BB507" s="15"/>
      <c r="BC507" s="15"/>
      <c r="BE507" s="15"/>
      <c r="BG507" s="15"/>
      <c r="BI507" s="15"/>
      <c r="BJ507" s="15"/>
      <c r="BL507" s="15"/>
      <c r="BN507" s="15"/>
      <c r="BP507" s="15"/>
      <c r="BQ507" s="15"/>
      <c r="BS507" s="15"/>
      <c r="BU507" s="15"/>
      <c r="BW507" s="15"/>
    </row>
    <row r="508" spans="1:75" s="10" customFormat="1" x14ac:dyDescent="0.2">
      <c r="A508" s="15"/>
      <c r="L508" s="15"/>
      <c r="M508" s="15"/>
      <c r="O508" s="15"/>
      <c r="Q508" s="15"/>
      <c r="S508" s="15"/>
      <c r="T508" s="15"/>
      <c r="V508" s="15"/>
      <c r="X508" s="15"/>
      <c r="Z508" s="15"/>
      <c r="AA508" s="15"/>
      <c r="AC508" s="15"/>
      <c r="AE508" s="15"/>
      <c r="AG508" s="15"/>
      <c r="AH508" s="15"/>
      <c r="AJ508" s="15"/>
      <c r="AL508" s="15"/>
      <c r="AN508" s="15"/>
      <c r="AO508" s="15"/>
      <c r="AQ508" s="15"/>
      <c r="AS508" s="15"/>
      <c r="AU508" s="15"/>
      <c r="AV508" s="15"/>
      <c r="AX508" s="15"/>
      <c r="AZ508" s="15"/>
      <c r="BB508" s="15"/>
      <c r="BC508" s="15"/>
      <c r="BE508" s="15"/>
      <c r="BG508" s="15"/>
      <c r="BI508" s="15"/>
      <c r="BJ508" s="15"/>
      <c r="BL508" s="15"/>
      <c r="BN508" s="15"/>
      <c r="BP508" s="15"/>
      <c r="BQ508" s="15"/>
      <c r="BS508" s="15"/>
      <c r="BU508" s="15"/>
      <c r="BW508" s="15"/>
    </row>
    <row r="509" spans="1:75" s="10" customFormat="1" x14ac:dyDescent="0.2">
      <c r="A509" s="15"/>
      <c r="L509" s="15"/>
      <c r="M509" s="15"/>
      <c r="O509" s="15"/>
      <c r="Q509" s="15"/>
      <c r="S509" s="15"/>
      <c r="T509" s="15"/>
      <c r="V509" s="15"/>
      <c r="X509" s="15"/>
      <c r="Z509" s="15"/>
      <c r="AA509" s="15"/>
      <c r="AC509" s="15"/>
      <c r="AE509" s="15"/>
      <c r="AG509" s="15"/>
      <c r="AH509" s="15"/>
      <c r="AJ509" s="15"/>
      <c r="AL509" s="15"/>
      <c r="AN509" s="15"/>
      <c r="AO509" s="15"/>
      <c r="AQ509" s="15"/>
      <c r="AS509" s="15"/>
      <c r="AU509" s="15"/>
      <c r="AV509" s="15"/>
      <c r="AX509" s="15"/>
      <c r="AZ509" s="15"/>
      <c r="BB509" s="15"/>
      <c r="BC509" s="15"/>
      <c r="BE509" s="15"/>
      <c r="BG509" s="15"/>
      <c r="BI509" s="15"/>
      <c r="BJ509" s="15"/>
      <c r="BL509" s="15"/>
      <c r="BN509" s="15"/>
      <c r="BP509" s="15"/>
      <c r="BQ509" s="15"/>
      <c r="BS509" s="15"/>
      <c r="BU509" s="15"/>
      <c r="BW509" s="15"/>
    </row>
    <row r="510" spans="1:75" s="10" customFormat="1" x14ac:dyDescent="0.2">
      <c r="A510" s="15"/>
      <c r="L510" s="15"/>
      <c r="M510" s="15"/>
      <c r="O510" s="15"/>
      <c r="Q510" s="15"/>
      <c r="S510" s="15"/>
      <c r="T510" s="15"/>
      <c r="V510" s="15"/>
      <c r="X510" s="15"/>
      <c r="Z510" s="15"/>
      <c r="AA510" s="15"/>
      <c r="AC510" s="15"/>
      <c r="AE510" s="15"/>
      <c r="AG510" s="15"/>
      <c r="AH510" s="15"/>
      <c r="AJ510" s="15"/>
      <c r="AL510" s="15"/>
      <c r="AN510" s="15"/>
      <c r="AO510" s="15"/>
      <c r="AQ510" s="15"/>
      <c r="AS510" s="15"/>
      <c r="AU510" s="15"/>
      <c r="AV510" s="15"/>
      <c r="AX510" s="15"/>
      <c r="AZ510" s="15"/>
      <c r="BB510" s="15"/>
      <c r="BC510" s="15"/>
      <c r="BE510" s="15"/>
      <c r="BG510" s="15"/>
      <c r="BI510" s="15"/>
      <c r="BJ510" s="15"/>
      <c r="BL510" s="15"/>
      <c r="BN510" s="15"/>
      <c r="BP510" s="15"/>
      <c r="BQ510" s="15"/>
      <c r="BS510" s="15"/>
      <c r="BU510" s="15"/>
      <c r="BW510" s="15"/>
    </row>
    <row r="511" spans="1:75" s="10" customFormat="1" x14ac:dyDescent="0.2">
      <c r="A511" s="15"/>
      <c r="L511" s="15"/>
      <c r="M511" s="15"/>
      <c r="O511" s="15"/>
      <c r="Q511" s="15"/>
      <c r="S511" s="15"/>
      <c r="T511" s="15"/>
      <c r="V511" s="15"/>
      <c r="X511" s="15"/>
      <c r="Z511" s="15"/>
      <c r="AA511" s="15"/>
      <c r="AC511" s="15"/>
      <c r="AE511" s="15"/>
      <c r="AG511" s="15"/>
      <c r="AH511" s="15"/>
      <c r="AJ511" s="15"/>
      <c r="AL511" s="15"/>
      <c r="AN511" s="15"/>
      <c r="AO511" s="15"/>
      <c r="AQ511" s="15"/>
      <c r="AS511" s="15"/>
      <c r="AU511" s="15"/>
      <c r="AV511" s="15"/>
      <c r="AX511" s="15"/>
      <c r="AZ511" s="15"/>
      <c r="BB511" s="15"/>
      <c r="BC511" s="15"/>
      <c r="BE511" s="15"/>
      <c r="BG511" s="15"/>
      <c r="BI511" s="15"/>
      <c r="BJ511" s="15"/>
      <c r="BL511" s="15"/>
      <c r="BN511" s="15"/>
      <c r="BP511" s="15"/>
      <c r="BQ511" s="15"/>
      <c r="BS511" s="15"/>
      <c r="BU511" s="15"/>
      <c r="BW511" s="15"/>
    </row>
    <row r="512" spans="1:75" s="10" customFormat="1" x14ac:dyDescent="0.2">
      <c r="A512" s="15"/>
      <c r="L512" s="15"/>
      <c r="M512" s="15"/>
      <c r="O512" s="15"/>
      <c r="Q512" s="15"/>
      <c r="S512" s="15"/>
      <c r="T512" s="15"/>
      <c r="V512" s="15"/>
      <c r="X512" s="15"/>
      <c r="Z512" s="15"/>
      <c r="AA512" s="15"/>
      <c r="AC512" s="15"/>
      <c r="AE512" s="15"/>
      <c r="AG512" s="15"/>
      <c r="AH512" s="15"/>
      <c r="AJ512" s="15"/>
      <c r="AL512" s="15"/>
      <c r="AN512" s="15"/>
      <c r="AO512" s="15"/>
      <c r="AQ512" s="15"/>
      <c r="AS512" s="15"/>
      <c r="AU512" s="15"/>
      <c r="AV512" s="15"/>
      <c r="AX512" s="15"/>
      <c r="AZ512" s="15"/>
      <c r="BB512" s="15"/>
      <c r="BC512" s="15"/>
      <c r="BE512" s="15"/>
      <c r="BG512" s="15"/>
      <c r="BI512" s="15"/>
      <c r="BJ512" s="15"/>
      <c r="BL512" s="15"/>
      <c r="BN512" s="15"/>
      <c r="BP512" s="15"/>
      <c r="BQ512" s="15"/>
      <c r="BS512" s="15"/>
      <c r="BU512" s="15"/>
      <c r="BW512" s="15"/>
    </row>
    <row r="513" spans="1:75" s="10" customFormat="1" x14ac:dyDescent="0.2">
      <c r="A513" s="15"/>
      <c r="L513" s="15"/>
      <c r="M513" s="15"/>
      <c r="O513" s="15"/>
      <c r="Q513" s="15"/>
      <c r="S513" s="15"/>
      <c r="T513" s="15"/>
      <c r="V513" s="15"/>
      <c r="X513" s="15"/>
      <c r="Z513" s="15"/>
      <c r="AA513" s="15"/>
      <c r="AC513" s="15"/>
      <c r="AE513" s="15"/>
      <c r="AG513" s="15"/>
      <c r="AH513" s="15"/>
      <c r="AJ513" s="15"/>
      <c r="AL513" s="15"/>
      <c r="AN513" s="15"/>
      <c r="AO513" s="15"/>
      <c r="AQ513" s="15"/>
      <c r="AS513" s="15"/>
      <c r="AU513" s="15"/>
      <c r="AV513" s="15"/>
      <c r="AX513" s="15"/>
      <c r="AZ513" s="15"/>
      <c r="BB513" s="15"/>
      <c r="BC513" s="15"/>
      <c r="BE513" s="15"/>
      <c r="BG513" s="15"/>
      <c r="BI513" s="15"/>
      <c r="BJ513" s="15"/>
      <c r="BL513" s="15"/>
      <c r="BN513" s="15"/>
      <c r="BP513" s="15"/>
      <c r="BQ513" s="15"/>
      <c r="BS513" s="15"/>
      <c r="BU513" s="15"/>
      <c r="BW513" s="15"/>
    </row>
    <row r="514" spans="1:75" s="10" customFormat="1" x14ac:dyDescent="0.2">
      <c r="A514" s="15"/>
      <c r="L514" s="15"/>
      <c r="M514" s="15"/>
      <c r="O514" s="15"/>
      <c r="Q514" s="15"/>
      <c r="S514" s="15"/>
      <c r="T514" s="15"/>
      <c r="V514" s="15"/>
      <c r="X514" s="15"/>
      <c r="Z514" s="15"/>
      <c r="AA514" s="15"/>
      <c r="AC514" s="15"/>
      <c r="AE514" s="15"/>
      <c r="AG514" s="15"/>
      <c r="AH514" s="15"/>
      <c r="AJ514" s="15"/>
      <c r="AL514" s="15"/>
      <c r="AN514" s="15"/>
      <c r="AO514" s="15"/>
      <c r="AQ514" s="15"/>
      <c r="AS514" s="15"/>
      <c r="AU514" s="15"/>
      <c r="AV514" s="15"/>
      <c r="AX514" s="15"/>
      <c r="AZ514" s="15"/>
      <c r="BB514" s="15"/>
      <c r="BC514" s="15"/>
      <c r="BE514" s="15"/>
      <c r="BG514" s="15"/>
      <c r="BI514" s="15"/>
      <c r="BJ514" s="15"/>
      <c r="BL514" s="15"/>
      <c r="BN514" s="15"/>
      <c r="BP514" s="15"/>
      <c r="BQ514" s="15"/>
      <c r="BS514" s="15"/>
      <c r="BU514" s="15"/>
      <c r="BW514" s="15"/>
    </row>
    <row r="515" spans="1:75" s="10" customFormat="1" x14ac:dyDescent="0.2">
      <c r="A515" s="15"/>
      <c r="L515" s="15"/>
      <c r="M515" s="15"/>
      <c r="O515" s="15"/>
      <c r="Q515" s="15"/>
      <c r="S515" s="15"/>
      <c r="T515" s="15"/>
      <c r="V515" s="15"/>
      <c r="X515" s="15"/>
      <c r="Z515" s="15"/>
      <c r="AA515" s="15"/>
      <c r="AC515" s="15"/>
      <c r="AE515" s="15"/>
      <c r="AG515" s="15"/>
      <c r="AH515" s="15"/>
      <c r="AJ515" s="15"/>
      <c r="AL515" s="15"/>
      <c r="AN515" s="15"/>
      <c r="AO515" s="15"/>
      <c r="AQ515" s="15"/>
      <c r="AS515" s="15"/>
      <c r="AU515" s="15"/>
      <c r="AV515" s="15"/>
      <c r="AX515" s="15"/>
      <c r="AZ515" s="15"/>
      <c r="BB515" s="15"/>
      <c r="BC515" s="15"/>
      <c r="BE515" s="15"/>
      <c r="BG515" s="15"/>
      <c r="BI515" s="15"/>
      <c r="BJ515" s="15"/>
      <c r="BL515" s="15"/>
      <c r="BN515" s="15"/>
      <c r="BP515" s="15"/>
      <c r="BQ515" s="15"/>
      <c r="BS515" s="15"/>
      <c r="BU515" s="15"/>
      <c r="BW515" s="15"/>
    </row>
    <row r="516" spans="1:75" s="10" customFormat="1" x14ac:dyDescent="0.2">
      <c r="A516" s="15"/>
      <c r="L516" s="15"/>
      <c r="M516" s="15"/>
      <c r="O516" s="15"/>
      <c r="Q516" s="15"/>
      <c r="S516" s="15"/>
      <c r="T516" s="15"/>
      <c r="V516" s="15"/>
      <c r="X516" s="15"/>
      <c r="Z516" s="15"/>
      <c r="AA516" s="15"/>
      <c r="AC516" s="15"/>
      <c r="AE516" s="15"/>
      <c r="AG516" s="15"/>
      <c r="AH516" s="15"/>
      <c r="AJ516" s="15"/>
      <c r="AL516" s="15"/>
      <c r="AN516" s="15"/>
      <c r="AO516" s="15"/>
      <c r="AQ516" s="15"/>
      <c r="AS516" s="15"/>
      <c r="AU516" s="15"/>
      <c r="AV516" s="15"/>
      <c r="AX516" s="15"/>
      <c r="AZ516" s="15"/>
      <c r="BB516" s="15"/>
      <c r="BC516" s="15"/>
      <c r="BE516" s="15"/>
      <c r="BG516" s="15"/>
      <c r="BI516" s="15"/>
      <c r="BJ516" s="15"/>
      <c r="BL516" s="15"/>
      <c r="BN516" s="15"/>
      <c r="BP516" s="15"/>
      <c r="BQ516" s="15"/>
      <c r="BS516" s="15"/>
      <c r="BU516" s="15"/>
      <c r="BW516" s="15"/>
    </row>
    <row r="517" spans="1:75" s="10" customFormat="1" x14ac:dyDescent="0.2">
      <c r="A517" s="15"/>
      <c r="L517" s="15"/>
      <c r="M517" s="15"/>
      <c r="O517" s="15"/>
      <c r="Q517" s="15"/>
      <c r="S517" s="15"/>
      <c r="T517" s="15"/>
      <c r="V517" s="15"/>
      <c r="X517" s="15"/>
      <c r="Z517" s="15"/>
      <c r="AA517" s="15"/>
      <c r="AC517" s="15"/>
      <c r="AE517" s="15"/>
      <c r="AG517" s="15"/>
      <c r="AH517" s="15"/>
      <c r="AJ517" s="15"/>
      <c r="AL517" s="15"/>
      <c r="AN517" s="15"/>
      <c r="AO517" s="15"/>
      <c r="AQ517" s="15"/>
      <c r="AS517" s="15"/>
      <c r="AU517" s="15"/>
      <c r="AV517" s="15"/>
      <c r="AX517" s="15"/>
      <c r="AZ517" s="15"/>
      <c r="BB517" s="15"/>
      <c r="BC517" s="15"/>
      <c r="BE517" s="15"/>
      <c r="BG517" s="15"/>
      <c r="BI517" s="15"/>
      <c r="BJ517" s="15"/>
      <c r="BL517" s="15"/>
      <c r="BN517" s="15"/>
      <c r="BP517" s="15"/>
      <c r="BQ517" s="15"/>
      <c r="BS517" s="15"/>
      <c r="BU517" s="15"/>
      <c r="BW517" s="15"/>
    </row>
    <row r="518" spans="1:75" s="10" customFormat="1" x14ac:dyDescent="0.2">
      <c r="A518" s="15"/>
      <c r="L518" s="15"/>
      <c r="M518" s="15"/>
      <c r="O518" s="15"/>
      <c r="Q518" s="15"/>
      <c r="S518" s="15"/>
      <c r="T518" s="15"/>
      <c r="V518" s="15"/>
      <c r="X518" s="15"/>
      <c r="Z518" s="15"/>
      <c r="AA518" s="15"/>
      <c r="AC518" s="15"/>
      <c r="AE518" s="15"/>
      <c r="AG518" s="15"/>
      <c r="AH518" s="15"/>
      <c r="AJ518" s="15"/>
      <c r="AL518" s="15"/>
      <c r="AN518" s="15"/>
      <c r="AO518" s="15"/>
      <c r="AQ518" s="15"/>
      <c r="AS518" s="15"/>
      <c r="AU518" s="15"/>
      <c r="AV518" s="15"/>
      <c r="AX518" s="15"/>
      <c r="AZ518" s="15"/>
      <c r="BB518" s="15"/>
      <c r="BC518" s="15"/>
      <c r="BE518" s="15"/>
      <c r="BG518" s="15"/>
      <c r="BI518" s="15"/>
      <c r="BJ518" s="15"/>
      <c r="BL518" s="15"/>
      <c r="BN518" s="15"/>
      <c r="BP518" s="15"/>
      <c r="BQ518" s="15"/>
      <c r="BS518" s="15"/>
      <c r="BU518" s="15"/>
      <c r="BW518" s="15"/>
    </row>
    <row r="519" spans="1:75" s="10" customFormat="1" x14ac:dyDescent="0.2">
      <c r="A519" s="15"/>
      <c r="L519" s="15"/>
      <c r="M519" s="15"/>
      <c r="O519" s="15"/>
      <c r="Q519" s="15"/>
      <c r="S519" s="15"/>
      <c r="T519" s="15"/>
      <c r="V519" s="15"/>
      <c r="X519" s="15"/>
      <c r="Z519" s="15"/>
      <c r="AA519" s="15"/>
      <c r="AC519" s="15"/>
      <c r="AE519" s="15"/>
      <c r="AG519" s="15"/>
      <c r="AH519" s="15"/>
      <c r="AJ519" s="15"/>
      <c r="AL519" s="15"/>
      <c r="AN519" s="15"/>
      <c r="AO519" s="15"/>
      <c r="AQ519" s="15"/>
      <c r="AS519" s="15"/>
      <c r="AU519" s="15"/>
      <c r="AV519" s="15"/>
      <c r="AX519" s="15"/>
      <c r="AZ519" s="15"/>
      <c r="BB519" s="15"/>
      <c r="BC519" s="15"/>
      <c r="BE519" s="15"/>
      <c r="BG519" s="15"/>
      <c r="BI519" s="15"/>
      <c r="BJ519" s="15"/>
      <c r="BL519" s="15"/>
      <c r="BN519" s="15"/>
      <c r="BP519" s="15"/>
      <c r="BQ519" s="15"/>
      <c r="BS519" s="15"/>
      <c r="BU519" s="15"/>
      <c r="BW519" s="15"/>
    </row>
    <row r="520" spans="1:75" s="10" customFormat="1" x14ac:dyDescent="0.2">
      <c r="A520" s="15"/>
      <c r="L520" s="15"/>
      <c r="M520" s="15"/>
      <c r="O520" s="15"/>
      <c r="Q520" s="15"/>
      <c r="S520" s="15"/>
      <c r="T520" s="15"/>
      <c r="V520" s="15"/>
      <c r="X520" s="15"/>
      <c r="Z520" s="15"/>
      <c r="AA520" s="15"/>
      <c r="AC520" s="15"/>
      <c r="AE520" s="15"/>
      <c r="AG520" s="15"/>
      <c r="AH520" s="15"/>
      <c r="AJ520" s="15"/>
      <c r="AL520" s="15"/>
      <c r="AN520" s="15"/>
      <c r="AO520" s="15"/>
      <c r="AQ520" s="15"/>
      <c r="AS520" s="15"/>
      <c r="AU520" s="15"/>
      <c r="AV520" s="15"/>
      <c r="AX520" s="15"/>
      <c r="AZ520" s="15"/>
      <c r="BB520" s="15"/>
      <c r="BC520" s="15"/>
      <c r="BE520" s="15"/>
      <c r="BG520" s="15"/>
      <c r="BI520" s="15"/>
      <c r="BJ520" s="15"/>
      <c r="BL520" s="15"/>
      <c r="BN520" s="15"/>
      <c r="BP520" s="15"/>
      <c r="BQ520" s="15"/>
      <c r="BS520" s="15"/>
      <c r="BU520" s="15"/>
      <c r="BW520" s="15"/>
    </row>
    <row r="521" spans="1:75" s="10" customFormat="1" x14ac:dyDescent="0.2">
      <c r="A521" s="15"/>
      <c r="L521" s="15"/>
      <c r="M521" s="15"/>
      <c r="O521" s="15"/>
      <c r="Q521" s="15"/>
      <c r="S521" s="15"/>
      <c r="T521" s="15"/>
      <c r="V521" s="15"/>
      <c r="X521" s="15"/>
      <c r="Z521" s="15"/>
      <c r="AA521" s="15"/>
      <c r="AC521" s="15"/>
      <c r="AE521" s="15"/>
      <c r="AG521" s="15"/>
      <c r="AH521" s="15"/>
      <c r="AJ521" s="15"/>
      <c r="AL521" s="15"/>
      <c r="AN521" s="15"/>
      <c r="AO521" s="15"/>
      <c r="AQ521" s="15"/>
      <c r="AS521" s="15"/>
      <c r="AU521" s="15"/>
      <c r="AV521" s="15"/>
      <c r="AX521" s="15"/>
      <c r="AZ521" s="15"/>
      <c r="BB521" s="15"/>
      <c r="BC521" s="15"/>
      <c r="BE521" s="15"/>
      <c r="BG521" s="15"/>
      <c r="BI521" s="15"/>
      <c r="BJ521" s="15"/>
      <c r="BL521" s="15"/>
      <c r="BN521" s="15"/>
      <c r="BP521" s="15"/>
      <c r="BQ521" s="15"/>
      <c r="BS521" s="15"/>
      <c r="BU521" s="15"/>
      <c r="BW521" s="15"/>
    </row>
    <row r="522" spans="1:75" s="10" customFormat="1" x14ac:dyDescent="0.2">
      <c r="A522" s="15"/>
      <c r="L522" s="15"/>
      <c r="M522" s="15"/>
      <c r="O522" s="15"/>
      <c r="Q522" s="15"/>
      <c r="S522" s="15"/>
      <c r="T522" s="15"/>
      <c r="V522" s="15"/>
      <c r="X522" s="15"/>
      <c r="Z522" s="15"/>
      <c r="AA522" s="15"/>
      <c r="AC522" s="15"/>
      <c r="AE522" s="15"/>
      <c r="AG522" s="15"/>
      <c r="AH522" s="15"/>
      <c r="AJ522" s="15"/>
      <c r="AL522" s="15"/>
      <c r="AN522" s="15"/>
      <c r="AO522" s="15"/>
      <c r="AQ522" s="15"/>
      <c r="AS522" s="15"/>
      <c r="AU522" s="15"/>
      <c r="AV522" s="15"/>
      <c r="AX522" s="15"/>
      <c r="AZ522" s="15"/>
      <c r="BB522" s="15"/>
      <c r="BC522" s="15"/>
      <c r="BE522" s="15"/>
      <c r="BG522" s="15"/>
      <c r="BI522" s="15"/>
      <c r="BJ522" s="15"/>
      <c r="BL522" s="15"/>
      <c r="BN522" s="15"/>
      <c r="BP522" s="15"/>
      <c r="BQ522" s="15"/>
      <c r="BS522" s="15"/>
      <c r="BU522" s="15"/>
      <c r="BW522" s="15"/>
    </row>
    <row r="523" spans="1:75" s="10" customFormat="1" x14ac:dyDescent="0.2">
      <c r="A523" s="15"/>
      <c r="L523" s="15"/>
      <c r="M523" s="15"/>
      <c r="O523" s="15"/>
      <c r="Q523" s="15"/>
      <c r="S523" s="15"/>
      <c r="T523" s="15"/>
      <c r="V523" s="15"/>
      <c r="X523" s="15"/>
      <c r="Z523" s="15"/>
      <c r="AA523" s="15"/>
      <c r="AC523" s="15"/>
      <c r="AE523" s="15"/>
      <c r="AG523" s="15"/>
      <c r="AH523" s="15"/>
      <c r="AJ523" s="15"/>
      <c r="AL523" s="15"/>
      <c r="AN523" s="15"/>
      <c r="AO523" s="15"/>
      <c r="AQ523" s="15"/>
      <c r="AS523" s="15"/>
      <c r="AU523" s="15"/>
      <c r="AV523" s="15"/>
      <c r="AX523" s="15"/>
      <c r="AZ523" s="15"/>
      <c r="BB523" s="15"/>
      <c r="BC523" s="15"/>
      <c r="BE523" s="15"/>
      <c r="BG523" s="15"/>
      <c r="BI523" s="15"/>
      <c r="BJ523" s="15"/>
      <c r="BL523" s="15"/>
      <c r="BN523" s="15"/>
      <c r="BP523" s="15"/>
      <c r="BQ523" s="15"/>
      <c r="BS523" s="15"/>
      <c r="BU523" s="15"/>
      <c r="BW523" s="15"/>
    </row>
    <row r="524" spans="1:75" s="10" customFormat="1" x14ac:dyDescent="0.2">
      <c r="A524" s="15"/>
      <c r="L524" s="15"/>
      <c r="M524" s="15"/>
      <c r="O524" s="15"/>
      <c r="Q524" s="15"/>
      <c r="S524" s="15"/>
      <c r="T524" s="15"/>
      <c r="V524" s="15"/>
      <c r="X524" s="15"/>
      <c r="Z524" s="15"/>
      <c r="AA524" s="15"/>
      <c r="AC524" s="15"/>
      <c r="AE524" s="15"/>
      <c r="AG524" s="15"/>
      <c r="AH524" s="15"/>
      <c r="AJ524" s="15"/>
      <c r="AL524" s="15"/>
      <c r="AN524" s="15"/>
      <c r="AO524" s="15"/>
      <c r="AQ524" s="15"/>
      <c r="AS524" s="15"/>
      <c r="AU524" s="15"/>
      <c r="AV524" s="15"/>
      <c r="AX524" s="15"/>
      <c r="AZ524" s="15"/>
      <c r="BB524" s="15"/>
      <c r="BC524" s="15"/>
      <c r="BE524" s="15"/>
      <c r="BG524" s="15"/>
      <c r="BI524" s="15"/>
      <c r="BJ524" s="15"/>
      <c r="BL524" s="15"/>
      <c r="BN524" s="15"/>
      <c r="BP524" s="15"/>
      <c r="BQ524" s="15"/>
      <c r="BS524" s="15"/>
      <c r="BU524" s="15"/>
      <c r="BW524" s="15"/>
    </row>
    <row r="525" spans="1:75" s="10" customFormat="1" x14ac:dyDescent="0.2">
      <c r="A525" s="15"/>
      <c r="L525" s="15"/>
      <c r="M525" s="15"/>
      <c r="O525" s="15"/>
      <c r="Q525" s="15"/>
      <c r="S525" s="15"/>
      <c r="T525" s="15"/>
      <c r="V525" s="15"/>
      <c r="X525" s="15"/>
      <c r="Z525" s="15"/>
      <c r="AA525" s="15"/>
      <c r="AC525" s="15"/>
      <c r="AE525" s="15"/>
      <c r="AG525" s="15"/>
      <c r="AH525" s="15"/>
      <c r="AJ525" s="15"/>
      <c r="AL525" s="15"/>
      <c r="AN525" s="15"/>
      <c r="AO525" s="15"/>
      <c r="AQ525" s="15"/>
      <c r="AS525" s="15"/>
      <c r="AU525" s="15"/>
      <c r="AV525" s="15"/>
      <c r="AX525" s="15"/>
      <c r="AZ525" s="15"/>
      <c r="BB525" s="15"/>
      <c r="BC525" s="15"/>
      <c r="BE525" s="15"/>
      <c r="BG525" s="15"/>
      <c r="BI525" s="15"/>
      <c r="BJ525" s="15"/>
      <c r="BL525" s="15"/>
      <c r="BN525" s="15"/>
      <c r="BP525" s="15"/>
      <c r="BQ525" s="15"/>
      <c r="BS525" s="15"/>
      <c r="BU525" s="15"/>
      <c r="BW525" s="15"/>
    </row>
    <row r="526" spans="1:75" s="10" customFormat="1" x14ac:dyDescent="0.2">
      <c r="A526" s="15"/>
      <c r="L526" s="15"/>
      <c r="M526" s="15"/>
      <c r="O526" s="15"/>
      <c r="Q526" s="15"/>
      <c r="S526" s="15"/>
      <c r="T526" s="15"/>
      <c r="V526" s="15"/>
      <c r="X526" s="15"/>
      <c r="Z526" s="15"/>
      <c r="AA526" s="15"/>
      <c r="AC526" s="15"/>
      <c r="AE526" s="15"/>
      <c r="AG526" s="15"/>
      <c r="AH526" s="15"/>
      <c r="AJ526" s="15"/>
      <c r="AL526" s="15"/>
      <c r="AN526" s="15"/>
      <c r="AO526" s="15"/>
      <c r="AQ526" s="15"/>
      <c r="AS526" s="15"/>
      <c r="AU526" s="15"/>
      <c r="AV526" s="15"/>
      <c r="AX526" s="15"/>
      <c r="AZ526" s="15"/>
      <c r="BB526" s="15"/>
      <c r="BC526" s="15"/>
      <c r="BE526" s="15"/>
      <c r="BG526" s="15"/>
      <c r="BI526" s="15"/>
      <c r="BJ526" s="15"/>
      <c r="BL526" s="15"/>
      <c r="BN526" s="15"/>
      <c r="BP526" s="15"/>
      <c r="BQ526" s="15"/>
      <c r="BS526" s="15"/>
      <c r="BU526" s="15"/>
      <c r="BW526" s="15"/>
    </row>
    <row r="527" spans="1:75" s="10" customFormat="1" x14ac:dyDescent="0.2">
      <c r="A527" s="15"/>
      <c r="L527" s="15"/>
      <c r="M527" s="15"/>
      <c r="O527" s="15"/>
      <c r="Q527" s="15"/>
      <c r="S527" s="15"/>
      <c r="T527" s="15"/>
      <c r="V527" s="15"/>
      <c r="X527" s="15"/>
      <c r="Z527" s="15"/>
      <c r="AA527" s="15"/>
      <c r="AC527" s="15"/>
      <c r="AE527" s="15"/>
      <c r="AG527" s="15"/>
      <c r="AH527" s="15"/>
      <c r="AJ527" s="15"/>
      <c r="AL527" s="15"/>
      <c r="AN527" s="15"/>
      <c r="AO527" s="15"/>
      <c r="AQ527" s="15"/>
      <c r="AS527" s="15"/>
      <c r="AU527" s="15"/>
      <c r="AV527" s="15"/>
      <c r="AX527" s="15"/>
      <c r="AZ527" s="15"/>
      <c r="BB527" s="15"/>
      <c r="BC527" s="15"/>
      <c r="BE527" s="15"/>
      <c r="BG527" s="15"/>
      <c r="BI527" s="15"/>
      <c r="BJ527" s="15"/>
      <c r="BL527" s="15"/>
      <c r="BN527" s="15"/>
      <c r="BP527" s="15"/>
      <c r="BQ527" s="15"/>
      <c r="BS527" s="15"/>
      <c r="BU527" s="15"/>
      <c r="BW527" s="15"/>
    </row>
    <row r="528" spans="1:75" s="10" customFormat="1" x14ac:dyDescent="0.2">
      <c r="A528" s="15"/>
      <c r="L528" s="15"/>
      <c r="M528" s="15"/>
      <c r="O528" s="15"/>
      <c r="Q528" s="15"/>
      <c r="S528" s="15"/>
      <c r="T528" s="15"/>
      <c r="V528" s="15"/>
      <c r="X528" s="15"/>
      <c r="Z528" s="15"/>
      <c r="AA528" s="15"/>
      <c r="AC528" s="15"/>
      <c r="AE528" s="15"/>
      <c r="AG528" s="15"/>
      <c r="AH528" s="15"/>
      <c r="AJ528" s="15"/>
      <c r="AL528" s="15"/>
      <c r="AN528" s="15"/>
      <c r="AO528" s="15"/>
      <c r="AQ528" s="15"/>
      <c r="AS528" s="15"/>
      <c r="AU528" s="15"/>
      <c r="AV528" s="15"/>
      <c r="AX528" s="15"/>
      <c r="AZ528" s="15"/>
      <c r="BB528" s="15"/>
      <c r="BC528" s="15"/>
      <c r="BE528" s="15"/>
      <c r="BG528" s="15"/>
      <c r="BI528" s="15"/>
      <c r="BJ528" s="15"/>
      <c r="BL528" s="15"/>
      <c r="BN528" s="15"/>
      <c r="BP528" s="15"/>
      <c r="BQ528" s="15"/>
      <c r="BS528" s="15"/>
      <c r="BU528" s="15"/>
      <c r="BW528" s="15"/>
    </row>
    <row r="529" spans="1:75" s="10" customFormat="1" x14ac:dyDescent="0.2">
      <c r="A529" s="15"/>
      <c r="L529" s="15"/>
      <c r="M529" s="15"/>
      <c r="O529" s="15"/>
      <c r="Q529" s="15"/>
      <c r="S529" s="15"/>
      <c r="T529" s="15"/>
      <c r="V529" s="15"/>
      <c r="X529" s="15"/>
      <c r="Z529" s="15"/>
      <c r="AA529" s="15"/>
      <c r="AC529" s="15"/>
      <c r="AE529" s="15"/>
      <c r="AG529" s="15"/>
      <c r="AH529" s="15"/>
      <c r="AJ529" s="15"/>
      <c r="AL529" s="15"/>
      <c r="AN529" s="15"/>
      <c r="AO529" s="15"/>
      <c r="AQ529" s="15"/>
      <c r="AS529" s="15"/>
      <c r="AU529" s="15"/>
      <c r="AV529" s="15"/>
      <c r="AX529" s="15"/>
      <c r="AZ529" s="15"/>
      <c r="BB529" s="15"/>
      <c r="BC529" s="15"/>
      <c r="BE529" s="15"/>
      <c r="BG529" s="15"/>
      <c r="BI529" s="15"/>
      <c r="BJ529" s="15"/>
      <c r="BL529" s="15"/>
      <c r="BN529" s="15"/>
      <c r="BP529" s="15"/>
      <c r="BQ529" s="15"/>
      <c r="BS529" s="15"/>
      <c r="BU529" s="15"/>
      <c r="BW529" s="15"/>
    </row>
    <row r="530" spans="1:75" s="10" customFormat="1" x14ac:dyDescent="0.2">
      <c r="A530" s="15"/>
      <c r="L530" s="15"/>
      <c r="M530" s="15"/>
      <c r="O530" s="15"/>
      <c r="Q530" s="15"/>
      <c r="S530" s="15"/>
      <c r="T530" s="15"/>
      <c r="V530" s="15"/>
      <c r="X530" s="15"/>
      <c r="Z530" s="15"/>
      <c r="AA530" s="15"/>
      <c r="AC530" s="15"/>
      <c r="AE530" s="15"/>
      <c r="AG530" s="15"/>
      <c r="AH530" s="15"/>
      <c r="AJ530" s="15"/>
      <c r="AL530" s="15"/>
      <c r="AN530" s="15"/>
      <c r="AO530" s="15"/>
      <c r="AQ530" s="15"/>
      <c r="AS530" s="15"/>
      <c r="AU530" s="15"/>
      <c r="AV530" s="15"/>
      <c r="AX530" s="15"/>
      <c r="AZ530" s="15"/>
      <c r="BB530" s="15"/>
      <c r="BC530" s="15"/>
      <c r="BE530" s="15"/>
      <c r="BG530" s="15"/>
      <c r="BI530" s="15"/>
      <c r="BJ530" s="15"/>
      <c r="BL530" s="15"/>
      <c r="BN530" s="15"/>
      <c r="BP530" s="15"/>
      <c r="BQ530" s="15"/>
      <c r="BS530" s="15"/>
      <c r="BU530" s="15"/>
      <c r="BW530" s="15"/>
    </row>
    <row r="531" spans="1:75" s="10" customFormat="1" x14ac:dyDescent="0.2">
      <c r="A531" s="15"/>
      <c r="L531" s="15"/>
      <c r="M531" s="15"/>
      <c r="O531" s="15"/>
      <c r="Q531" s="15"/>
      <c r="S531" s="15"/>
      <c r="T531" s="15"/>
      <c r="V531" s="15"/>
      <c r="X531" s="15"/>
      <c r="Z531" s="15"/>
      <c r="AA531" s="15"/>
      <c r="AC531" s="15"/>
      <c r="AE531" s="15"/>
      <c r="AG531" s="15"/>
      <c r="AH531" s="15"/>
      <c r="AJ531" s="15"/>
      <c r="AL531" s="15"/>
      <c r="AN531" s="15"/>
      <c r="AO531" s="15"/>
      <c r="AQ531" s="15"/>
      <c r="AS531" s="15"/>
      <c r="AU531" s="15"/>
      <c r="AV531" s="15"/>
      <c r="AX531" s="15"/>
      <c r="AZ531" s="15"/>
      <c r="BB531" s="15"/>
      <c r="BC531" s="15"/>
      <c r="BE531" s="15"/>
      <c r="BG531" s="15"/>
      <c r="BI531" s="15"/>
      <c r="BJ531" s="15"/>
      <c r="BL531" s="15"/>
      <c r="BN531" s="15"/>
      <c r="BP531" s="15"/>
      <c r="BQ531" s="15"/>
      <c r="BS531" s="15"/>
      <c r="BU531" s="15"/>
      <c r="BW531" s="15"/>
    </row>
    <row r="532" spans="1:75" s="10" customFormat="1" x14ac:dyDescent="0.2">
      <c r="A532" s="15"/>
      <c r="L532" s="15"/>
      <c r="M532" s="15"/>
      <c r="O532" s="15"/>
      <c r="Q532" s="15"/>
      <c r="S532" s="15"/>
      <c r="T532" s="15"/>
      <c r="V532" s="15"/>
      <c r="X532" s="15"/>
      <c r="Z532" s="15"/>
      <c r="AA532" s="15"/>
      <c r="AC532" s="15"/>
      <c r="AE532" s="15"/>
      <c r="AG532" s="15"/>
      <c r="AH532" s="15"/>
      <c r="AJ532" s="15"/>
      <c r="AL532" s="15"/>
      <c r="AN532" s="15"/>
      <c r="AO532" s="15"/>
      <c r="AQ532" s="15"/>
      <c r="AS532" s="15"/>
      <c r="AU532" s="15"/>
      <c r="AV532" s="15"/>
      <c r="AX532" s="15"/>
      <c r="AZ532" s="15"/>
      <c r="BB532" s="15"/>
      <c r="BC532" s="15"/>
      <c r="BE532" s="15"/>
      <c r="BG532" s="15"/>
      <c r="BI532" s="15"/>
      <c r="BJ532" s="15"/>
      <c r="BL532" s="15"/>
      <c r="BN532" s="15"/>
      <c r="BP532" s="15"/>
      <c r="BQ532" s="15"/>
      <c r="BS532" s="15"/>
      <c r="BU532" s="15"/>
      <c r="BW532" s="15"/>
    </row>
    <row r="533" spans="1:75" s="10" customFormat="1" x14ac:dyDescent="0.2">
      <c r="A533" s="15"/>
      <c r="L533" s="15"/>
      <c r="M533" s="15"/>
      <c r="O533" s="15"/>
      <c r="Q533" s="15"/>
      <c r="S533" s="15"/>
      <c r="T533" s="15"/>
      <c r="V533" s="15"/>
      <c r="X533" s="15"/>
      <c r="Z533" s="15"/>
      <c r="AA533" s="15"/>
      <c r="AC533" s="15"/>
      <c r="AE533" s="15"/>
      <c r="AG533" s="15"/>
      <c r="AH533" s="15"/>
      <c r="AJ533" s="15"/>
      <c r="AL533" s="15"/>
      <c r="AN533" s="15"/>
      <c r="AO533" s="15"/>
      <c r="AQ533" s="15"/>
      <c r="AS533" s="15"/>
      <c r="AU533" s="15"/>
      <c r="AV533" s="15"/>
      <c r="AX533" s="15"/>
      <c r="AZ533" s="15"/>
      <c r="BB533" s="15"/>
      <c r="BC533" s="15"/>
      <c r="BE533" s="15"/>
      <c r="BG533" s="15"/>
      <c r="BI533" s="15"/>
      <c r="BJ533" s="15"/>
      <c r="BL533" s="15"/>
      <c r="BN533" s="15"/>
      <c r="BP533" s="15"/>
      <c r="BQ533" s="15"/>
      <c r="BS533" s="15"/>
      <c r="BU533" s="15"/>
      <c r="BW533" s="15"/>
    </row>
    <row r="534" spans="1:75" s="10" customFormat="1" x14ac:dyDescent="0.2">
      <c r="A534" s="15"/>
      <c r="L534" s="15"/>
      <c r="M534" s="15"/>
      <c r="O534" s="15"/>
      <c r="Q534" s="15"/>
      <c r="S534" s="15"/>
      <c r="T534" s="15"/>
      <c r="V534" s="15"/>
      <c r="X534" s="15"/>
      <c r="Z534" s="15"/>
      <c r="AA534" s="15"/>
      <c r="AC534" s="15"/>
      <c r="AE534" s="15"/>
      <c r="AG534" s="15"/>
      <c r="AH534" s="15"/>
      <c r="AJ534" s="15"/>
      <c r="AL534" s="15"/>
      <c r="AN534" s="15"/>
      <c r="AO534" s="15"/>
      <c r="AQ534" s="15"/>
      <c r="AS534" s="15"/>
      <c r="AU534" s="15"/>
      <c r="AV534" s="15"/>
      <c r="AX534" s="15"/>
      <c r="AZ534" s="15"/>
      <c r="BB534" s="15"/>
      <c r="BC534" s="15"/>
      <c r="BE534" s="15"/>
      <c r="BG534" s="15"/>
      <c r="BI534" s="15"/>
      <c r="BJ534" s="15"/>
      <c r="BL534" s="15"/>
      <c r="BN534" s="15"/>
      <c r="BP534" s="15"/>
      <c r="BQ534" s="15"/>
      <c r="BS534" s="15"/>
      <c r="BU534" s="15"/>
      <c r="BW534" s="15"/>
    </row>
    <row r="535" spans="1:75" s="10" customFormat="1" x14ac:dyDescent="0.2">
      <c r="A535" s="15"/>
      <c r="L535" s="15"/>
      <c r="M535" s="15"/>
      <c r="O535" s="15"/>
      <c r="Q535" s="15"/>
      <c r="S535" s="15"/>
      <c r="T535" s="15"/>
      <c r="V535" s="15"/>
      <c r="X535" s="15"/>
      <c r="Z535" s="15"/>
      <c r="AA535" s="15"/>
      <c r="AC535" s="15"/>
      <c r="AE535" s="15"/>
      <c r="AG535" s="15"/>
      <c r="AH535" s="15"/>
      <c r="AJ535" s="15"/>
      <c r="AL535" s="15"/>
      <c r="AN535" s="15"/>
      <c r="AO535" s="15"/>
      <c r="AQ535" s="15"/>
      <c r="AS535" s="15"/>
      <c r="AU535" s="15"/>
      <c r="AV535" s="15"/>
      <c r="AX535" s="15"/>
      <c r="AZ535" s="15"/>
      <c r="BB535" s="15"/>
      <c r="BC535" s="15"/>
      <c r="BE535" s="15"/>
      <c r="BG535" s="15"/>
      <c r="BI535" s="15"/>
      <c r="BJ535" s="15"/>
      <c r="BL535" s="15"/>
      <c r="BN535" s="15"/>
      <c r="BP535" s="15"/>
      <c r="BQ535" s="15"/>
      <c r="BS535" s="15"/>
      <c r="BU535" s="15"/>
      <c r="BW535" s="15"/>
    </row>
    <row r="536" spans="1:75" s="10" customFormat="1" x14ac:dyDescent="0.2">
      <c r="A536" s="15"/>
      <c r="L536" s="15"/>
      <c r="M536" s="15"/>
      <c r="O536" s="15"/>
      <c r="Q536" s="15"/>
      <c r="S536" s="15"/>
      <c r="T536" s="15"/>
      <c r="V536" s="15"/>
      <c r="X536" s="15"/>
      <c r="Z536" s="15"/>
      <c r="AA536" s="15"/>
      <c r="AC536" s="15"/>
      <c r="AE536" s="15"/>
      <c r="AG536" s="15"/>
      <c r="AH536" s="15"/>
      <c r="AJ536" s="15"/>
      <c r="AL536" s="15"/>
      <c r="AN536" s="15"/>
      <c r="AO536" s="15"/>
      <c r="AQ536" s="15"/>
      <c r="AS536" s="15"/>
      <c r="AU536" s="15"/>
      <c r="AV536" s="15"/>
      <c r="AX536" s="15"/>
      <c r="AZ536" s="15"/>
      <c r="BB536" s="15"/>
      <c r="BC536" s="15"/>
      <c r="BE536" s="15"/>
      <c r="BG536" s="15"/>
      <c r="BI536" s="15"/>
      <c r="BJ536" s="15"/>
      <c r="BL536" s="15"/>
      <c r="BN536" s="15"/>
      <c r="BP536" s="15"/>
      <c r="BQ536" s="15"/>
      <c r="BS536" s="15"/>
      <c r="BU536" s="15"/>
      <c r="BW536" s="15"/>
    </row>
    <row r="537" spans="1:75" s="10" customFormat="1" x14ac:dyDescent="0.2">
      <c r="A537" s="15"/>
      <c r="L537" s="15"/>
      <c r="M537" s="15"/>
      <c r="O537" s="15"/>
      <c r="Q537" s="15"/>
      <c r="S537" s="15"/>
      <c r="T537" s="15"/>
      <c r="V537" s="15"/>
      <c r="X537" s="15"/>
      <c r="Z537" s="15"/>
      <c r="AA537" s="15"/>
      <c r="AC537" s="15"/>
      <c r="AE537" s="15"/>
      <c r="AG537" s="15"/>
      <c r="AH537" s="15"/>
      <c r="AJ537" s="15"/>
      <c r="AL537" s="15"/>
      <c r="AN537" s="15"/>
      <c r="AO537" s="15"/>
      <c r="AQ537" s="15"/>
      <c r="AS537" s="15"/>
      <c r="AU537" s="15"/>
      <c r="AV537" s="15"/>
      <c r="AX537" s="15"/>
      <c r="AZ537" s="15"/>
      <c r="BB537" s="15"/>
      <c r="BC537" s="15"/>
      <c r="BE537" s="15"/>
      <c r="BG537" s="15"/>
      <c r="BI537" s="15"/>
      <c r="BJ537" s="15"/>
      <c r="BL537" s="15"/>
      <c r="BN537" s="15"/>
      <c r="BP537" s="15"/>
      <c r="BQ537" s="15"/>
      <c r="BS537" s="15"/>
      <c r="BU537" s="15"/>
      <c r="BW537" s="15"/>
    </row>
    <row r="538" spans="1:75" s="10" customFormat="1" x14ac:dyDescent="0.2">
      <c r="A538" s="15"/>
      <c r="L538" s="15"/>
      <c r="M538" s="15"/>
      <c r="O538" s="15"/>
      <c r="Q538" s="15"/>
      <c r="S538" s="15"/>
      <c r="T538" s="15"/>
      <c r="V538" s="15"/>
      <c r="X538" s="15"/>
      <c r="Z538" s="15"/>
      <c r="AA538" s="15"/>
      <c r="AC538" s="15"/>
      <c r="AE538" s="15"/>
      <c r="AG538" s="15"/>
      <c r="AH538" s="15"/>
      <c r="AJ538" s="15"/>
      <c r="AL538" s="15"/>
      <c r="AN538" s="15"/>
      <c r="AO538" s="15"/>
      <c r="AQ538" s="15"/>
      <c r="AS538" s="15"/>
      <c r="AU538" s="15"/>
      <c r="AV538" s="15"/>
      <c r="AX538" s="15"/>
      <c r="AZ538" s="15"/>
      <c r="BB538" s="15"/>
      <c r="BC538" s="15"/>
      <c r="BE538" s="15"/>
      <c r="BG538" s="15"/>
      <c r="BI538" s="15"/>
      <c r="BJ538" s="15"/>
      <c r="BL538" s="15"/>
      <c r="BN538" s="15"/>
      <c r="BP538" s="15"/>
      <c r="BQ538" s="15"/>
      <c r="BS538" s="15"/>
      <c r="BU538" s="15"/>
      <c r="BW538" s="15"/>
    </row>
    <row r="539" spans="1:75" s="10" customFormat="1" x14ac:dyDescent="0.2">
      <c r="A539" s="15"/>
      <c r="L539" s="15"/>
      <c r="M539" s="15"/>
      <c r="O539" s="15"/>
      <c r="Q539" s="15"/>
      <c r="S539" s="15"/>
      <c r="T539" s="15"/>
      <c r="V539" s="15"/>
      <c r="X539" s="15"/>
      <c r="Z539" s="15"/>
      <c r="AA539" s="15"/>
      <c r="AC539" s="15"/>
      <c r="AE539" s="15"/>
      <c r="AG539" s="15"/>
      <c r="AH539" s="15"/>
      <c r="AJ539" s="15"/>
      <c r="AL539" s="15"/>
      <c r="AN539" s="15"/>
      <c r="AO539" s="15"/>
      <c r="AQ539" s="15"/>
      <c r="AS539" s="15"/>
      <c r="AU539" s="15"/>
      <c r="AV539" s="15"/>
      <c r="AX539" s="15"/>
      <c r="AZ539" s="15"/>
      <c r="BB539" s="15"/>
      <c r="BC539" s="15"/>
      <c r="BE539" s="15"/>
      <c r="BG539" s="15"/>
      <c r="BI539" s="15"/>
      <c r="BJ539" s="15"/>
      <c r="BL539" s="15"/>
      <c r="BN539" s="15"/>
      <c r="BP539" s="15"/>
      <c r="BQ539" s="15"/>
      <c r="BS539" s="15"/>
      <c r="BU539" s="15"/>
      <c r="BW539" s="15"/>
    </row>
    <row r="540" spans="1:75" s="10" customFormat="1" x14ac:dyDescent="0.2">
      <c r="A540" s="15"/>
      <c r="L540" s="15"/>
      <c r="M540" s="15"/>
      <c r="O540" s="15"/>
      <c r="Q540" s="15"/>
      <c r="S540" s="15"/>
      <c r="T540" s="15"/>
      <c r="V540" s="15"/>
      <c r="X540" s="15"/>
      <c r="Z540" s="15"/>
      <c r="AA540" s="15"/>
      <c r="AC540" s="15"/>
      <c r="AE540" s="15"/>
      <c r="AG540" s="15"/>
      <c r="AH540" s="15"/>
      <c r="AJ540" s="15"/>
      <c r="AL540" s="15"/>
      <c r="AN540" s="15"/>
      <c r="AO540" s="15"/>
      <c r="AQ540" s="15"/>
      <c r="AS540" s="15"/>
      <c r="AU540" s="15"/>
      <c r="AV540" s="15"/>
      <c r="AX540" s="15"/>
      <c r="AZ540" s="15"/>
      <c r="BB540" s="15"/>
      <c r="BC540" s="15"/>
      <c r="BE540" s="15"/>
      <c r="BG540" s="15"/>
      <c r="BI540" s="15"/>
      <c r="BJ540" s="15"/>
      <c r="BL540" s="15"/>
      <c r="BN540" s="15"/>
      <c r="BP540" s="15"/>
      <c r="BQ540" s="15"/>
      <c r="BS540" s="15"/>
      <c r="BU540" s="15"/>
      <c r="BW540" s="15"/>
    </row>
    <row r="541" spans="1:75" s="10" customFormat="1" x14ac:dyDescent="0.2">
      <c r="A541" s="15"/>
      <c r="L541" s="15"/>
      <c r="M541" s="15"/>
      <c r="O541" s="15"/>
      <c r="Q541" s="15"/>
      <c r="S541" s="15"/>
      <c r="T541" s="15"/>
      <c r="V541" s="15"/>
      <c r="X541" s="15"/>
      <c r="Z541" s="15"/>
      <c r="AA541" s="15"/>
      <c r="AC541" s="15"/>
      <c r="AE541" s="15"/>
      <c r="AG541" s="15"/>
      <c r="AH541" s="15"/>
      <c r="AJ541" s="15"/>
      <c r="AL541" s="15"/>
      <c r="AN541" s="15"/>
      <c r="AO541" s="15"/>
      <c r="AQ541" s="15"/>
      <c r="AS541" s="15"/>
      <c r="AU541" s="15"/>
      <c r="AV541" s="15"/>
      <c r="AX541" s="15"/>
      <c r="AZ541" s="15"/>
      <c r="BB541" s="15"/>
      <c r="BC541" s="15"/>
      <c r="BE541" s="15"/>
      <c r="BG541" s="15"/>
      <c r="BI541" s="15"/>
      <c r="BJ541" s="15"/>
      <c r="BL541" s="15"/>
      <c r="BN541" s="15"/>
      <c r="BP541" s="15"/>
      <c r="BQ541" s="15"/>
      <c r="BS541" s="15"/>
      <c r="BU541" s="15"/>
      <c r="BW541" s="15"/>
    </row>
    <row r="542" spans="1:75" s="10" customFormat="1" x14ac:dyDescent="0.2">
      <c r="A542" s="15"/>
      <c r="L542" s="15"/>
      <c r="M542" s="15"/>
      <c r="O542" s="15"/>
      <c r="Q542" s="15"/>
      <c r="S542" s="15"/>
      <c r="T542" s="15"/>
      <c r="V542" s="15"/>
      <c r="X542" s="15"/>
      <c r="Z542" s="15"/>
      <c r="AA542" s="15"/>
      <c r="AC542" s="15"/>
      <c r="AE542" s="15"/>
      <c r="AG542" s="15"/>
      <c r="AH542" s="15"/>
      <c r="AJ542" s="15"/>
      <c r="AL542" s="15"/>
      <c r="AN542" s="15"/>
      <c r="AO542" s="15"/>
      <c r="AQ542" s="15"/>
      <c r="AS542" s="15"/>
      <c r="AU542" s="15"/>
      <c r="AV542" s="15"/>
      <c r="AX542" s="15"/>
      <c r="AZ542" s="15"/>
      <c r="BB542" s="15"/>
      <c r="BC542" s="15"/>
      <c r="BE542" s="15"/>
      <c r="BG542" s="15"/>
      <c r="BI542" s="15"/>
      <c r="BJ542" s="15"/>
      <c r="BL542" s="15"/>
      <c r="BN542" s="15"/>
      <c r="BP542" s="15"/>
      <c r="BQ542" s="15"/>
      <c r="BS542" s="15"/>
      <c r="BU542" s="15"/>
      <c r="BW542" s="15"/>
    </row>
    <row r="543" spans="1:75" s="10" customFormat="1" x14ac:dyDescent="0.2">
      <c r="A543" s="15"/>
      <c r="L543" s="15"/>
      <c r="M543" s="15"/>
      <c r="O543" s="15"/>
      <c r="Q543" s="15"/>
      <c r="S543" s="15"/>
      <c r="T543" s="15"/>
      <c r="V543" s="15"/>
      <c r="X543" s="15"/>
      <c r="Z543" s="15"/>
      <c r="AA543" s="15"/>
      <c r="AC543" s="15"/>
      <c r="AE543" s="15"/>
      <c r="AG543" s="15"/>
      <c r="AH543" s="15"/>
      <c r="AJ543" s="15"/>
      <c r="AL543" s="15"/>
      <c r="AN543" s="15"/>
      <c r="AO543" s="15"/>
      <c r="AQ543" s="15"/>
      <c r="AS543" s="15"/>
      <c r="AU543" s="15"/>
      <c r="AV543" s="15"/>
      <c r="AX543" s="15"/>
      <c r="AZ543" s="15"/>
      <c r="BB543" s="15"/>
      <c r="BC543" s="15"/>
      <c r="BE543" s="15"/>
      <c r="BG543" s="15"/>
      <c r="BI543" s="15"/>
      <c r="BJ543" s="15"/>
      <c r="BL543" s="15"/>
      <c r="BN543" s="15"/>
      <c r="BP543" s="15"/>
      <c r="BQ543" s="15"/>
      <c r="BS543" s="15"/>
      <c r="BU543" s="15"/>
      <c r="BW543" s="15"/>
    </row>
    <row r="544" spans="1:75" s="10" customFormat="1" x14ac:dyDescent="0.2">
      <c r="A544" s="15"/>
      <c r="L544" s="15"/>
      <c r="M544" s="15"/>
      <c r="O544" s="15"/>
      <c r="Q544" s="15"/>
      <c r="S544" s="15"/>
      <c r="T544" s="15"/>
      <c r="V544" s="15"/>
      <c r="X544" s="15"/>
      <c r="Z544" s="15"/>
      <c r="AA544" s="15"/>
      <c r="AC544" s="15"/>
      <c r="AE544" s="15"/>
      <c r="AG544" s="15"/>
      <c r="AH544" s="15"/>
      <c r="AJ544" s="15"/>
      <c r="AL544" s="15"/>
      <c r="AN544" s="15"/>
      <c r="AO544" s="15"/>
      <c r="AQ544" s="15"/>
      <c r="AS544" s="15"/>
      <c r="AU544" s="15"/>
      <c r="AV544" s="15"/>
      <c r="AX544" s="15"/>
      <c r="AZ544" s="15"/>
      <c r="BB544" s="15"/>
      <c r="BC544" s="15"/>
      <c r="BE544" s="15"/>
      <c r="BG544" s="15"/>
      <c r="BI544" s="15"/>
      <c r="BJ544" s="15"/>
      <c r="BL544" s="15"/>
      <c r="BN544" s="15"/>
      <c r="BP544" s="15"/>
      <c r="BQ544" s="15"/>
      <c r="BS544" s="15"/>
      <c r="BU544" s="15"/>
      <c r="BW544" s="15"/>
    </row>
    <row r="545" spans="1:75" s="10" customFormat="1" x14ac:dyDescent="0.2">
      <c r="A545" s="15"/>
      <c r="L545" s="15"/>
      <c r="M545" s="15"/>
      <c r="O545" s="15"/>
      <c r="Q545" s="15"/>
      <c r="S545" s="15"/>
      <c r="T545" s="15"/>
      <c r="V545" s="15"/>
      <c r="X545" s="15"/>
      <c r="Z545" s="15"/>
      <c r="AA545" s="15"/>
      <c r="AC545" s="15"/>
      <c r="AE545" s="15"/>
      <c r="AG545" s="15"/>
      <c r="AH545" s="15"/>
      <c r="AJ545" s="15"/>
      <c r="AL545" s="15"/>
      <c r="AN545" s="15"/>
      <c r="AO545" s="15"/>
      <c r="AQ545" s="15"/>
      <c r="AS545" s="15"/>
      <c r="AU545" s="15"/>
      <c r="AV545" s="15"/>
      <c r="AX545" s="15"/>
      <c r="AZ545" s="15"/>
      <c r="BB545" s="15"/>
      <c r="BC545" s="15"/>
      <c r="BE545" s="15"/>
      <c r="BG545" s="15"/>
      <c r="BI545" s="15"/>
      <c r="BJ545" s="15"/>
      <c r="BL545" s="15"/>
      <c r="BN545" s="15"/>
      <c r="BP545" s="15"/>
      <c r="BQ545" s="15"/>
      <c r="BS545" s="15"/>
      <c r="BU545" s="15"/>
      <c r="BW545" s="15"/>
    </row>
    <row r="546" spans="1:75" s="10" customFormat="1" x14ac:dyDescent="0.2">
      <c r="A546" s="15"/>
      <c r="L546" s="15"/>
      <c r="M546" s="15"/>
      <c r="O546" s="15"/>
      <c r="Q546" s="15"/>
      <c r="S546" s="15"/>
      <c r="T546" s="15"/>
      <c r="V546" s="15"/>
      <c r="X546" s="15"/>
      <c r="Z546" s="15"/>
      <c r="AA546" s="15"/>
      <c r="AC546" s="15"/>
      <c r="AE546" s="15"/>
      <c r="AG546" s="15"/>
      <c r="AH546" s="15"/>
      <c r="AJ546" s="15"/>
      <c r="AL546" s="15"/>
      <c r="AN546" s="15"/>
      <c r="AO546" s="15"/>
      <c r="AQ546" s="15"/>
      <c r="AS546" s="15"/>
      <c r="AU546" s="15"/>
      <c r="AV546" s="15"/>
      <c r="AX546" s="15"/>
      <c r="AZ546" s="15"/>
      <c r="BB546" s="15"/>
      <c r="BC546" s="15"/>
      <c r="BE546" s="15"/>
      <c r="BG546" s="15"/>
      <c r="BI546" s="15"/>
      <c r="BJ546" s="15"/>
      <c r="BL546" s="15"/>
      <c r="BN546" s="15"/>
      <c r="BP546" s="15"/>
      <c r="BQ546" s="15"/>
      <c r="BS546" s="15"/>
      <c r="BU546" s="15"/>
      <c r="BW546" s="15"/>
    </row>
    <row r="547" spans="1:75" s="10" customFormat="1" x14ac:dyDescent="0.2">
      <c r="A547" s="15"/>
      <c r="L547" s="15"/>
      <c r="M547" s="15"/>
      <c r="O547" s="15"/>
      <c r="Q547" s="15"/>
      <c r="S547" s="15"/>
      <c r="T547" s="15"/>
      <c r="V547" s="15"/>
      <c r="X547" s="15"/>
      <c r="Z547" s="15"/>
      <c r="AA547" s="15"/>
      <c r="AC547" s="15"/>
      <c r="AE547" s="15"/>
      <c r="AG547" s="15"/>
      <c r="AH547" s="15"/>
      <c r="AJ547" s="15"/>
      <c r="AL547" s="15"/>
      <c r="AN547" s="15"/>
      <c r="AO547" s="15"/>
      <c r="AQ547" s="15"/>
      <c r="AS547" s="15"/>
      <c r="AU547" s="15"/>
      <c r="AV547" s="15"/>
      <c r="AX547" s="15"/>
      <c r="AZ547" s="15"/>
      <c r="BB547" s="15"/>
      <c r="BC547" s="15"/>
      <c r="BE547" s="15"/>
      <c r="BG547" s="15"/>
      <c r="BI547" s="15"/>
      <c r="BJ547" s="15"/>
      <c r="BL547" s="15"/>
      <c r="BN547" s="15"/>
      <c r="BP547" s="15"/>
      <c r="BQ547" s="15"/>
      <c r="BS547" s="15"/>
      <c r="BU547" s="15"/>
      <c r="BW547" s="15"/>
    </row>
    <row r="548" spans="1:75" s="10" customFormat="1" x14ac:dyDescent="0.2">
      <c r="A548" s="15"/>
      <c r="L548" s="15"/>
      <c r="M548" s="15"/>
      <c r="O548" s="15"/>
      <c r="Q548" s="15"/>
      <c r="S548" s="15"/>
      <c r="T548" s="15"/>
      <c r="V548" s="15"/>
      <c r="X548" s="15"/>
      <c r="Z548" s="15"/>
      <c r="AA548" s="15"/>
      <c r="AC548" s="15"/>
      <c r="AE548" s="15"/>
      <c r="AG548" s="15"/>
      <c r="AH548" s="15"/>
      <c r="AJ548" s="15"/>
      <c r="AL548" s="15"/>
      <c r="AN548" s="15"/>
      <c r="AO548" s="15"/>
      <c r="AQ548" s="15"/>
      <c r="AS548" s="15"/>
      <c r="AU548" s="15"/>
      <c r="AV548" s="15"/>
      <c r="AX548" s="15"/>
      <c r="AZ548" s="15"/>
      <c r="BB548" s="15"/>
      <c r="BC548" s="15"/>
      <c r="BE548" s="15"/>
      <c r="BG548" s="15"/>
      <c r="BI548" s="15"/>
      <c r="BJ548" s="15"/>
      <c r="BL548" s="15"/>
      <c r="BN548" s="15"/>
      <c r="BP548" s="15"/>
      <c r="BQ548" s="15"/>
      <c r="BS548" s="15"/>
      <c r="BU548" s="15"/>
      <c r="BW548" s="15"/>
    </row>
    <row r="549" spans="1:75" s="10" customFormat="1" x14ac:dyDescent="0.2">
      <c r="A549" s="15"/>
      <c r="L549" s="15"/>
      <c r="M549" s="15"/>
      <c r="O549" s="15"/>
      <c r="Q549" s="15"/>
      <c r="S549" s="15"/>
      <c r="T549" s="15"/>
      <c r="V549" s="15"/>
      <c r="X549" s="15"/>
      <c r="Z549" s="15"/>
      <c r="AA549" s="15"/>
      <c r="AC549" s="15"/>
      <c r="AE549" s="15"/>
      <c r="AG549" s="15"/>
      <c r="AH549" s="15"/>
      <c r="AJ549" s="15"/>
      <c r="AL549" s="15"/>
      <c r="AN549" s="15"/>
      <c r="AO549" s="15"/>
      <c r="AQ549" s="15"/>
      <c r="AS549" s="15"/>
      <c r="AU549" s="15"/>
      <c r="AV549" s="15"/>
      <c r="AX549" s="15"/>
      <c r="AZ549" s="15"/>
      <c r="BB549" s="15"/>
      <c r="BC549" s="15"/>
      <c r="BE549" s="15"/>
      <c r="BG549" s="15"/>
      <c r="BI549" s="15"/>
      <c r="BJ549" s="15"/>
      <c r="BL549" s="15"/>
      <c r="BN549" s="15"/>
      <c r="BP549" s="15"/>
      <c r="BQ549" s="15"/>
      <c r="BS549" s="15"/>
      <c r="BU549" s="15"/>
      <c r="BW549" s="15"/>
    </row>
    <row r="550" spans="1:75" s="10" customFormat="1" x14ac:dyDescent="0.2">
      <c r="A550" s="15"/>
      <c r="L550" s="15"/>
      <c r="M550" s="15"/>
      <c r="O550" s="15"/>
      <c r="Q550" s="15"/>
      <c r="S550" s="15"/>
      <c r="T550" s="15"/>
      <c r="V550" s="15"/>
      <c r="X550" s="15"/>
      <c r="Z550" s="15"/>
      <c r="AA550" s="15"/>
      <c r="AC550" s="15"/>
      <c r="AE550" s="15"/>
      <c r="AG550" s="15"/>
      <c r="AH550" s="15"/>
      <c r="AJ550" s="15"/>
      <c r="AL550" s="15"/>
      <c r="AN550" s="15"/>
      <c r="AO550" s="15"/>
      <c r="AQ550" s="15"/>
      <c r="AS550" s="15"/>
      <c r="AU550" s="15"/>
      <c r="AV550" s="15"/>
      <c r="AX550" s="15"/>
      <c r="AZ550" s="15"/>
      <c r="BB550" s="15"/>
      <c r="BC550" s="15"/>
      <c r="BE550" s="15"/>
      <c r="BG550" s="15"/>
      <c r="BI550" s="15"/>
      <c r="BJ550" s="15"/>
      <c r="BL550" s="15"/>
      <c r="BN550" s="15"/>
      <c r="BP550" s="15"/>
      <c r="BQ550" s="15"/>
      <c r="BS550" s="15"/>
      <c r="BU550" s="15"/>
      <c r="BW550" s="15"/>
    </row>
    <row r="551" spans="1:75" s="10" customFormat="1" x14ac:dyDescent="0.2">
      <c r="A551" s="15"/>
      <c r="L551" s="15"/>
      <c r="M551" s="15"/>
      <c r="O551" s="15"/>
      <c r="Q551" s="15"/>
      <c r="S551" s="15"/>
      <c r="T551" s="15"/>
      <c r="V551" s="15"/>
      <c r="X551" s="15"/>
      <c r="Z551" s="15"/>
      <c r="AA551" s="15"/>
      <c r="AC551" s="15"/>
      <c r="AE551" s="15"/>
      <c r="AG551" s="15"/>
      <c r="AH551" s="15"/>
      <c r="AJ551" s="15"/>
      <c r="AL551" s="15"/>
      <c r="AN551" s="15"/>
      <c r="AO551" s="15"/>
      <c r="AQ551" s="15"/>
      <c r="AS551" s="15"/>
      <c r="AU551" s="15"/>
      <c r="AV551" s="15"/>
      <c r="AX551" s="15"/>
      <c r="AZ551" s="15"/>
      <c r="BB551" s="15"/>
      <c r="BC551" s="15"/>
      <c r="BE551" s="15"/>
      <c r="BG551" s="15"/>
      <c r="BI551" s="15"/>
      <c r="BJ551" s="15"/>
      <c r="BL551" s="15"/>
      <c r="BN551" s="15"/>
      <c r="BP551" s="15"/>
      <c r="BQ551" s="15"/>
      <c r="BS551" s="15"/>
      <c r="BU551" s="15"/>
      <c r="BW551" s="15"/>
    </row>
    <row r="552" spans="1:75" s="10" customFormat="1" x14ac:dyDescent="0.2">
      <c r="A552" s="15"/>
      <c r="L552" s="15"/>
      <c r="M552" s="15"/>
      <c r="O552" s="15"/>
      <c r="Q552" s="15"/>
      <c r="S552" s="15"/>
      <c r="T552" s="15"/>
      <c r="V552" s="15"/>
      <c r="X552" s="15"/>
      <c r="Z552" s="15"/>
      <c r="AA552" s="15"/>
      <c r="AC552" s="15"/>
      <c r="AE552" s="15"/>
      <c r="AG552" s="15"/>
      <c r="AH552" s="15"/>
      <c r="AJ552" s="15"/>
      <c r="AL552" s="15"/>
      <c r="AN552" s="15"/>
      <c r="AO552" s="15"/>
      <c r="AQ552" s="15"/>
      <c r="AS552" s="15"/>
      <c r="AU552" s="15"/>
      <c r="AV552" s="15"/>
      <c r="AX552" s="15"/>
      <c r="AZ552" s="15"/>
      <c r="BB552" s="15"/>
      <c r="BC552" s="15"/>
      <c r="BE552" s="15"/>
      <c r="BG552" s="15"/>
      <c r="BI552" s="15"/>
      <c r="BJ552" s="15"/>
      <c r="BL552" s="15"/>
      <c r="BN552" s="15"/>
      <c r="BP552" s="15"/>
      <c r="BQ552" s="15"/>
      <c r="BS552" s="15"/>
      <c r="BU552" s="15"/>
      <c r="BW552" s="15"/>
    </row>
    <row r="553" spans="1:75" s="10" customFormat="1" x14ac:dyDescent="0.2">
      <c r="A553" s="15"/>
      <c r="L553" s="15"/>
      <c r="M553" s="15"/>
      <c r="O553" s="15"/>
      <c r="Q553" s="15"/>
      <c r="S553" s="15"/>
      <c r="T553" s="15"/>
      <c r="V553" s="15"/>
      <c r="X553" s="15"/>
      <c r="Z553" s="15"/>
      <c r="AA553" s="15"/>
      <c r="AC553" s="15"/>
      <c r="AE553" s="15"/>
      <c r="AG553" s="15"/>
      <c r="AH553" s="15"/>
      <c r="AJ553" s="15"/>
      <c r="AL553" s="15"/>
      <c r="AN553" s="15"/>
      <c r="AO553" s="15"/>
      <c r="AQ553" s="15"/>
      <c r="AS553" s="15"/>
      <c r="AU553" s="15"/>
      <c r="AV553" s="15"/>
      <c r="AX553" s="15"/>
      <c r="AZ553" s="15"/>
      <c r="BB553" s="15"/>
      <c r="BC553" s="15"/>
      <c r="BE553" s="15"/>
      <c r="BG553" s="15"/>
      <c r="BI553" s="15"/>
      <c r="BJ553" s="15"/>
      <c r="BL553" s="15"/>
      <c r="BN553" s="15"/>
      <c r="BP553" s="15"/>
      <c r="BQ553" s="15"/>
      <c r="BS553" s="15"/>
      <c r="BU553" s="15"/>
      <c r="BW553" s="15"/>
    </row>
    <row r="554" spans="1:75" s="10" customFormat="1" x14ac:dyDescent="0.2">
      <c r="A554" s="15"/>
      <c r="L554" s="15"/>
      <c r="M554" s="15"/>
      <c r="O554" s="15"/>
      <c r="Q554" s="15"/>
      <c r="S554" s="15"/>
      <c r="T554" s="15"/>
      <c r="V554" s="15"/>
      <c r="X554" s="15"/>
      <c r="Z554" s="15"/>
      <c r="AA554" s="15"/>
      <c r="AC554" s="15"/>
      <c r="AE554" s="15"/>
      <c r="AG554" s="15"/>
      <c r="AH554" s="15"/>
      <c r="AJ554" s="15"/>
      <c r="AL554" s="15"/>
      <c r="AN554" s="15"/>
      <c r="AO554" s="15"/>
      <c r="AQ554" s="15"/>
      <c r="AS554" s="15"/>
      <c r="AU554" s="15"/>
      <c r="AV554" s="15"/>
      <c r="AX554" s="15"/>
      <c r="AZ554" s="15"/>
      <c r="BB554" s="15"/>
      <c r="BC554" s="15"/>
      <c r="BE554" s="15"/>
      <c r="BG554" s="15"/>
      <c r="BI554" s="15"/>
      <c r="BJ554" s="15"/>
      <c r="BL554" s="15"/>
      <c r="BN554" s="15"/>
      <c r="BP554" s="15"/>
      <c r="BQ554" s="15"/>
      <c r="BS554" s="15"/>
      <c r="BU554" s="15"/>
      <c r="BW554" s="15"/>
    </row>
    <row r="555" spans="1:75" s="10" customFormat="1" x14ac:dyDescent="0.2">
      <c r="A555" s="15"/>
      <c r="L555" s="15"/>
      <c r="M555" s="15"/>
      <c r="O555" s="15"/>
      <c r="Q555" s="15"/>
      <c r="S555" s="15"/>
      <c r="T555" s="15"/>
      <c r="V555" s="15"/>
      <c r="X555" s="15"/>
      <c r="Z555" s="15"/>
      <c r="AA555" s="15"/>
      <c r="AC555" s="15"/>
      <c r="AE555" s="15"/>
      <c r="AG555" s="15"/>
      <c r="AH555" s="15"/>
      <c r="AJ555" s="15"/>
      <c r="AL555" s="15"/>
      <c r="AN555" s="15"/>
      <c r="AO555" s="15"/>
      <c r="AQ555" s="15"/>
      <c r="AS555" s="15"/>
      <c r="AU555" s="15"/>
      <c r="AV555" s="15"/>
      <c r="AX555" s="15"/>
      <c r="AZ555" s="15"/>
      <c r="BB555" s="15"/>
      <c r="BC555" s="15"/>
      <c r="BE555" s="15"/>
      <c r="BG555" s="15"/>
      <c r="BI555" s="15"/>
      <c r="BJ555" s="15"/>
      <c r="BL555" s="15"/>
      <c r="BN555" s="15"/>
      <c r="BP555" s="15"/>
      <c r="BQ555" s="15"/>
      <c r="BS555" s="15"/>
      <c r="BU555" s="15"/>
      <c r="BW555" s="15"/>
    </row>
    <row r="556" spans="1:75" s="10" customFormat="1" x14ac:dyDescent="0.2">
      <c r="A556" s="15"/>
      <c r="L556" s="15"/>
      <c r="M556" s="15"/>
      <c r="O556" s="15"/>
      <c r="Q556" s="15"/>
      <c r="S556" s="15"/>
      <c r="T556" s="15"/>
      <c r="V556" s="15"/>
      <c r="X556" s="15"/>
      <c r="Z556" s="15"/>
      <c r="AA556" s="15"/>
      <c r="AC556" s="15"/>
      <c r="AE556" s="15"/>
      <c r="AG556" s="15"/>
      <c r="AH556" s="15"/>
      <c r="AJ556" s="15"/>
      <c r="AL556" s="15"/>
      <c r="AN556" s="15"/>
      <c r="AO556" s="15"/>
      <c r="AQ556" s="15"/>
      <c r="AS556" s="15"/>
      <c r="AU556" s="15"/>
      <c r="AV556" s="15"/>
      <c r="AX556" s="15"/>
      <c r="AZ556" s="15"/>
      <c r="BB556" s="15"/>
      <c r="BC556" s="15"/>
      <c r="BE556" s="15"/>
      <c r="BG556" s="15"/>
      <c r="BI556" s="15"/>
      <c r="BJ556" s="15"/>
      <c r="BL556" s="15"/>
      <c r="BN556" s="15"/>
      <c r="BP556" s="15"/>
      <c r="BQ556" s="15"/>
      <c r="BS556" s="15"/>
      <c r="BU556" s="15"/>
      <c r="BW556" s="15"/>
    </row>
    <row r="557" spans="1:75" s="10" customFormat="1" x14ac:dyDescent="0.2">
      <c r="A557" s="15"/>
      <c r="L557" s="15"/>
      <c r="M557" s="15"/>
      <c r="O557" s="15"/>
      <c r="Q557" s="15"/>
      <c r="S557" s="15"/>
      <c r="T557" s="15"/>
      <c r="V557" s="15"/>
      <c r="X557" s="15"/>
      <c r="Z557" s="15"/>
      <c r="AA557" s="15"/>
      <c r="AC557" s="15"/>
      <c r="AE557" s="15"/>
      <c r="AG557" s="15"/>
      <c r="AH557" s="15"/>
      <c r="AJ557" s="15"/>
      <c r="AL557" s="15"/>
      <c r="AN557" s="15"/>
      <c r="AO557" s="15"/>
      <c r="AQ557" s="15"/>
      <c r="AS557" s="15"/>
      <c r="AU557" s="15"/>
      <c r="AV557" s="15"/>
      <c r="AX557" s="15"/>
      <c r="AZ557" s="15"/>
      <c r="BB557" s="15"/>
      <c r="BC557" s="15"/>
      <c r="BE557" s="15"/>
      <c r="BG557" s="15"/>
      <c r="BI557" s="15"/>
      <c r="BJ557" s="15"/>
      <c r="BL557" s="15"/>
      <c r="BN557" s="15"/>
      <c r="BP557" s="15"/>
      <c r="BQ557" s="15"/>
      <c r="BS557" s="15"/>
      <c r="BU557" s="15"/>
      <c r="BW557" s="15"/>
    </row>
    <row r="558" spans="1:75" s="10" customFormat="1" x14ac:dyDescent="0.2">
      <c r="A558" s="15"/>
      <c r="L558" s="15"/>
      <c r="M558" s="15"/>
      <c r="O558" s="15"/>
      <c r="Q558" s="15"/>
      <c r="S558" s="15"/>
      <c r="T558" s="15"/>
      <c r="V558" s="15"/>
      <c r="X558" s="15"/>
      <c r="Z558" s="15"/>
      <c r="AA558" s="15"/>
      <c r="AC558" s="15"/>
      <c r="AE558" s="15"/>
      <c r="AG558" s="15"/>
      <c r="AH558" s="15"/>
      <c r="AJ558" s="15"/>
      <c r="AL558" s="15"/>
      <c r="AN558" s="15"/>
      <c r="AO558" s="15"/>
      <c r="AQ558" s="15"/>
      <c r="AS558" s="15"/>
      <c r="AU558" s="15"/>
      <c r="AV558" s="15"/>
      <c r="AX558" s="15"/>
      <c r="AZ558" s="15"/>
      <c r="BB558" s="15"/>
      <c r="BC558" s="15"/>
      <c r="BE558" s="15"/>
      <c r="BG558" s="15"/>
      <c r="BI558" s="15"/>
      <c r="BJ558" s="15"/>
      <c r="BL558" s="15"/>
      <c r="BN558" s="15"/>
      <c r="BP558" s="15"/>
      <c r="BQ558" s="15"/>
      <c r="BS558" s="15"/>
      <c r="BU558" s="15"/>
      <c r="BW558" s="15"/>
    </row>
    <row r="559" spans="1:75" s="10" customFormat="1" x14ac:dyDescent="0.2">
      <c r="A559" s="15"/>
      <c r="L559" s="15"/>
      <c r="M559" s="15"/>
      <c r="O559" s="15"/>
      <c r="Q559" s="15"/>
      <c r="S559" s="15"/>
      <c r="T559" s="15"/>
      <c r="V559" s="15"/>
      <c r="X559" s="15"/>
      <c r="Z559" s="15"/>
      <c r="AA559" s="15"/>
      <c r="AC559" s="15"/>
      <c r="AE559" s="15"/>
      <c r="AG559" s="15"/>
      <c r="AH559" s="15"/>
      <c r="AJ559" s="15"/>
      <c r="AL559" s="15"/>
      <c r="AN559" s="15"/>
      <c r="AO559" s="15"/>
      <c r="AQ559" s="15"/>
      <c r="AS559" s="15"/>
      <c r="AU559" s="15"/>
      <c r="AV559" s="15"/>
      <c r="AX559" s="15"/>
      <c r="AZ559" s="15"/>
      <c r="BB559" s="15"/>
      <c r="BC559" s="15"/>
      <c r="BE559" s="15"/>
      <c r="BG559" s="15"/>
      <c r="BI559" s="15"/>
      <c r="BJ559" s="15"/>
      <c r="BL559" s="15"/>
      <c r="BN559" s="15"/>
      <c r="BP559" s="15"/>
      <c r="BQ559" s="15"/>
      <c r="BS559" s="15"/>
      <c r="BU559" s="15"/>
      <c r="BW559" s="15"/>
    </row>
    <row r="560" spans="1:75" s="10" customFormat="1" x14ac:dyDescent="0.2">
      <c r="A560" s="15"/>
      <c r="L560" s="15"/>
      <c r="M560" s="15"/>
      <c r="O560" s="15"/>
      <c r="Q560" s="15"/>
      <c r="S560" s="15"/>
      <c r="T560" s="15"/>
      <c r="V560" s="15"/>
      <c r="X560" s="15"/>
      <c r="Z560" s="15"/>
      <c r="AA560" s="15"/>
      <c r="AC560" s="15"/>
      <c r="AE560" s="15"/>
      <c r="AG560" s="15"/>
      <c r="AH560" s="15"/>
      <c r="AJ560" s="15"/>
      <c r="AL560" s="15"/>
      <c r="AN560" s="15"/>
      <c r="AO560" s="15"/>
      <c r="AQ560" s="15"/>
      <c r="AS560" s="15"/>
      <c r="AU560" s="15"/>
      <c r="AV560" s="15"/>
      <c r="AX560" s="15"/>
      <c r="AZ560" s="15"/>
      <c r="BB560" s="15"/>
      <c r="BC560" s="15"/>
      <c r="BE560" s="15"/>
      <c r="BG560" s="15"/>
      <c r="BI560" s="15"/>
      <c r="BJ560" s="15"/>
      <c r="BL560" s="15"/>
      <c r="BN560" s="15"/>
      <c r="BP560" s="15"/>
      <c r="BQ560" s="15"/>
      <c r="BS560" s="15"/>
      <c r="BU560" s="15"/>
      <c r="BW560" s="15"/>
    </row>
    <row r="561" spans="1:75" s="10" customFormat="1" x14ac:dyDescent="0.2">
      <c r="A561" s="15"/>
      <c r="L561" s="15"/>
      <c r="M561" s="15"/>
      <c r="O561" s="15"/>
      <c r="Q561" s="15"/>
      <c r="S561" s="15"/>
      <c r="T561" s="15"/>
      <c r="V561" s="15"/>
      <c r="X561" s="15"/>
      <c r="Z561" s="15"/>
      <c r="AA561" s="15"/>
      <c r="AC561" s="15"/>
      <c r="AE561" s="15"/>
      <c r="AG561" s="15"/>
      <c r="AH561" s="15"/>
      <c r="AJ561" s="15"/>
      <c r="AL561" s="15"/>
      <c r="AN561" s="15"/>
      <c r="AO561" s="15"/>
      <c r="AQ561" s="15"/>
      <c r="AS561" s="15"/>
      <c r="AU561" s="15"/>
      <c r="AV561" s="15"/>
      <c r="AX561" s="15"/>
      <c r="AZ561" s="15"/>
      <c r="BB561" s="15"/>
      <c r="BC561" s="15"/>
      <c r="BE561" s="15"/>
      <c r="BG561" s="15"/>
      <c r="BI561" s="15"/>
      <c r="BJ561" s="15"/>
      <c r="BL561" s="15"/>
      <c r="BN561" s="15"/>
      <c r="BP561" s="15"/>
      <c r="BQ561" s="15"/>
      <c r="BS561" s="15"/>
      <c r="BU561" s="15"/>
      <c r="BW561" s="15"/>
    </row>
    <row r="562" spans="1:75" s="10" customFormat="1" x14ac:dyDescent="0.2">
      <c r="A562" s="15"/>
      <c r="L562" s="15"/>
      <c r="M562" s="15"/>
      <c r="O562" s="15"/>
      <c r="Q562" s="15"/>
      <c r="S562" s="15"/>
      <c r="T562" s="15"/>
      <c r="V562" s="15"/>
      <c r="X562" s="15"/>
      <c r="Z562" s="15"/>
      <c r="AA562" s="15"/>
      <c r="AC562" s="15"/>
      <c r="AE562" s="15"/>
      <c r="AG562" s="15"/>
      <c r="AH562" s="15"/>
      <c r="AJ562" s="15"/>
      <c r="AL562" s="15"/>
      <c r="AN562" s="15"/>
      <c r="AO562" s="15"/>
      <c r="AQ562" s="15"/>
      <c r="AS562" s="15"/>
      <c r="AU562" s="15"/>
      <c r="AV562" s="15"/>
      <c r="AX562" s="15"/>
      <c r="AZ562" s="15"/>
      <c r="BB562" s="15"/>
      <c r="BC562" s="15"/>
      <c r="BE562" s="15"/>
      <c r="BG562" s="15"/>
      <c r="BI562" s="15"/>
      <c r="BJ562" s="15"/>
      <c r="BL562" s="15"/>
      <c r="BN562" s="15"/>
      <c r="BP562" s="15"/>
      <c r="BQ562" s="15"/>
      <c r="BS562" s="15"/>
      <c r="BU562" s="15"/>
      <c r="BW562" s="15"/>
    </row>
    <row r="563" spans="1:75" s="10" customFormat="1" x14ac:dyDescent="0.2">
      <c r="A563" s="15"/>
      <c r="L563" s="15"/>
      <c r="M563" s="15"/>
      <c r="O563" s="15"/>
      <c r="Q563" s="15"/>
      <c r="S563" s="15"/>
      <c r="T563" s="15"/>
      <c r="V563" s="15"/>
      <c r="X563" s="15"/>
      <c r="Z563" s="15"/>
      <c r="AA563" s="15"/>
      <c r="AC563" s="15"/>
      <c r="AE563" s="15"/>
      <c r="AG563" s="15"/>
      <c r="AH563" s="15"/>
      <c r="AJ563" s="15"/>
      <c r="AL563" s="15"/>
      <c r="AN563" s="15"/>
      <c r="AO563" s="15"/>
      <c r="AQ563" s="15"/>
      <c r="AS563" s="15"/>
      <c r="AU563" s="15"/>
      <c r="AV563" s="15"/>
      <c r="AX563" s="15"/>
      <c r="AZ563" s="15"/>
      <c r="BB563" s="15"/>
      <c r="BC563" s="15"/>
      <c r="BE563" s="15"/>
      <c r="BG563" s="15"/>
      <c r="BI563" s="15"/>
      <c r="BJ563" s="15"/>
      <c r="BL563" s="15"/>
      <c r="BN563" s="15"/>
      <c r="BP563" s="15"/>
      <c r="BQ563" s="15"/>
      <c r="BS563" s="15"/>
      <c r="BU563" s="15"/>
      <c r="BW563" s="15"/>
    </row>
    <row r="564" spans="1:75" s="10" customFormat="1" x14ac:dyDescent="0.2">
      <c r="A564" s="15"/>
      <c r="L564" s="15"/>
      <c r="M564" s="15"/>
      <c r="O564" s="15"/>
      <c r="Q564" s="15"/>
      <c r="S564" s="15"/>
      <c r="T564" s="15"/>
      <c r="V564" s="15"/>
      <c r="X564" s="15"/>
      <c r="Z564" s="15"/>
      <c r="AA564" s="15"/>
      <c r="AC564" s="15"/>
      <c r="AE564" s="15"/>
      <c r="AG564" s="15"/>
      <c r="AH564" s="15"/>
      <c r="AJ564" s="15"/>
      <c r="AL564" s="15"/>
      <c r="AN564" s="15"/>
      <c r="AO564" s="15"/>
      <c r="AQ564" s="15"/>
      <c r="AS564" s="15"/>
      <c r="AU564" s="15"/>
      <c r="AV564" s="15"/>
      <c r="AX564" s="15"/>
      <c r="AZ564" s="15"/>
      <c r="BB564" s="15"/>
      <c r="BC564" s="15"/>
      <c r="BE564" s="15"/>
      <c r="BG564" s="15"/>
      <c r="BI564" s="15"/>
      <c r="BJ564" s="15"/>
      <c r="BL564" s="15"/>
      <c r="BN564" s="15"/>
      <c r="BP564" s="15"/>
      <c r="BQ564" s="15"/>
      <c r="BS564" s="15"/>
      <c r="BU564" s="15"/>
      <c r="BW564" s="15"/>
    </row>
    <row r="565" spans="1:75" s="10" customFormat="1" x14ac:dyDescent="0.2">
      <c r="A565" s="15"/>
      <c r="L565" s="15"/>
      <c r="M565" s="15"/>
      <c r="O565" s="15"/>
      <c r="Q565" s="15"/>
      <c r="S565" s="15"/>
      <c r="T565" s="15"/>
      <c r="V565" s="15"/>
      <c r="X565" s="15"/>
      <c r="Z565" s="15"/>
      <c r="AA565" s="15"/>
      <c r="AC565" s="15"/>
      <c r="AE565" s="15"/>
      <c r="AG565" s="15"/>
      <c r="AH565" s="15"/>
      <c r="AJ565" s="15"/>
      <c r="AL565" s="15"/>
      <c r="AN565" s="15"/>
      <c r="AO565" s="15"/>
      <c r="AQ565" s="15"/>
      <c r="AS565" s="15"/>
      <c r="AU565" s="15"/>
      <c r="AV565" s="15"/>
      <c r="AX565" s="15"/>
      <c r="AZ565" s="15"/>
      <c r="BB565" s="15"/>
      <c r="BC565" s="15"/>
      <c r="BE565" s="15"/>
      <c r="BG565" s="15"/>
      <c r="BI565" s="15"/>
      <c r="BJ565" s="15"/>
      <c r="BL565" s="15"/>
      <c r="BN565" s="15"/>
      <c r="BP565" s="15"/>
      <c r="BQ565" s="15"/>
      <c r="BS565" s="15"/>
      <c r="BU565" s="15"/>
      <c r="BW565" s="15"/>
    </row>
    <row r="566" spans="1:75" s="10" customFormat="1" x14ac:dyDescent="0.2">
      <c r="A566" s="15"/>
      <c r="L566" s="15"/>
      <c r="M566" s="15"/>
      <c r="O566" s="15"/>
      <c r="Q566" s="15"/>
      <c r="S566" s="15"/>
      <c r="T566" s="15"/>
      <c r="V566" s="15"/>
      <c r="X566" s="15"/>
      <c r="Z566" s="15"/>
      <c r="AA566" s="15"/>
      <c r="AC566" s="15"/>
      <c r="AE566" s="15"/>
      <c r="AG566" s="15"/>
      <c r="AH566" s="15"/>
      <c r="AJ566" s="15"/>
      <c r="AL566" s="15"/>
      <c r="AN566" s="15"/>
      <c r="AO566" s="15"/>
      <c r="AQ566" s="15"/>
      <c r="AS566" s="15"/>
      <c r="AU566" s="15"/>
      <c r="AV566" s="15"/>
      <c r="AX566" s="15"/>
      <c r="AZ566" s="15"/>
      <c r="BB566" s="15"/>
      <c r="BC566" s="15"/>
      <c r="BE566" s="15"/>
      <c r="BG566" s="15"/>
      <c r="BI566" s="15"/>
      <c r="BJ566" s="15"/>
      <c r="BL566" s="15"/>
      <c r="BN566" s="15"/>
      <c r="BP566" s="15"/>
      <c r="BQ566" s="15"/>
      <c r="BS566" s="15"/>
      <c r="BU566" s="15"/>
      <c r="BW566" s="15"/>
    </row>
    <row r="567" spans="1:75" s="10" customFormat="1" x14ac:dyDescent="0.2">
      <c r="A567" s="15"/>
      <c r="L567" s="15"/>
      <c r="M567" s="15"/>
      <c r="O567" s="15"/>
      <c r="Q567" s="15"/>
      <c r="S567" s="15"/>
      <c r="T567" s="15"/>
      <c r="V567" s="15"/>
      <c r="X567" s="15"/>
      <c r="Z567" s="15"/>
      <c r="AA567" s="15"/>
      <c r="AC567" s="15"/>
      <c r="AE567" s="15"/>
      <c r="AG567" s="15"/>
      <c r="AH567" s="15"/>
      <c r="AJ567" s="15"/>
      <c r="AL567" s="15"/>
      <c r="AN567" s="15"/>
      <c r="AO567" s="15"/>
      <c r="AQ567" s="15"/>
      <c r="AS567" s="15"/>
      <c r="AU567" s="15"/>
      <c r="AV567" s="15"/>
      <c r="AX567" s="15"/>
      <c r="AZ567" s="15"/>
      <c r="BB567" s="15"/>
      <c r="BC567" s="15"/>
      <c r="BE567" s="15"/>
      <c r="BG567" s="15"/>
      <c r="BI567" s="15"/>
      <c r="BJ567" s="15"/>
      <c r="BL567" s="15"/>
      <c r="BN567" s="15"/>
      <c r="BP567" s="15"/>
      <c r="BQ567" s="15"/>
      <c r="BS567" s="15"/>
      <c r="BU567" s="15"/>
      <c r="BW567" s="15"/>
    </row>
    <row r="568" spans="1:75" s="10" customFormat="1" x14ac:dyDescent="0.2">
      <c r="A568" s="15"/>
      <c r="L568" s="15"/>
      <c r="M568" s="15"/>
      <c r="O568" s="15"/>
      <c r="Q568" s="15"/>
      <c r="S568" s="15"/>
      <c r="T568" s="15"/>
      <c r="V568" s="15"/>
      <c r="X568" s="15"/>
      <c r="Z568" s="15"/>
      <c r="AA568" s="15"/>
      <c r="AC568" s="15"/>
      <c r="AE568" s="15"/>
      <c r="AG568" s="15"/>
      <c r="AH568" s="15"/>
      <c r="AJ568" s="15"/>
      <c r="AL568" s="15"/>
      <c r="AN568" s="15"/>
      <c r="AO568" s="15"/>
      <c r="AQ568" s="15"/>
      <c r="AS568" s="15"/>
      <c r="AU568" s="15"/>
      <c r="AV568" s="15"/>
      <c r="AX568" s="15"/>
      <c r="AZ568" s="15"/>
      <c r="BB568" s="15"/>
      <c r="BC568" s="15"/>
      <c r="BE568" s="15"/>
      <c r="BG568" s="15"/>
      <c r="BI568" s="15"/>
      <c r="BJ568" s="15"/>
      <c r="BL568" s="15"/>
      <c r="BN568" s="15"/>
      <c r="BP568" s="15"/>
      <c r="BQ568" s="15"/>
      <c r="BS568" s="15"/>
      <c r="BU568" s="15"/>
      <c r="BW568" s="15"/>
    </row>
    <row r="569" spans="1:75" s="10" customFormat="1" x14ac:dyDescent="0.2">
      <c r="A569" s="15"/>
      <c r="L569" s="15"/>
      <c r="M569" s="15"/>
      <c r="O569" s="15"/>
      <c r="Q569" s="15"/>
      <c r="S569" s="15"/>
      <c r="T569" s="15"/>
      <c r="V569" s="15"/>
      <c r="X569" s="15"/>
      <c r="Z569" s="15"/>
      <c r="AA569" s="15"/>
      <c r="AC569" s="15"/>
      <c r="AE569" s="15"/>
      <c r="AG569" s="15"/>
      <c r="AH569" s="15"/>
      <c r="AJ569" s="15"/>
      <c r="AL569" s="15"/>
      <c r="AN569" s="15"/>
      <c r="AO569" s="15"/>
      <c r="AQ569" s="15"/>
      <c r="AS569" s="15"/>
      <c r="AU569" s="15"/>
      <c r="AV569" s="15"/>
      <c r="AX569" s="15"/>
      <c r="AZ569" s="15"/>
      <c r="BB569" s="15"/>
      <c r="BC569" s="15"/>
      <c r="BE569" s="15"/>
      <c r="BG569" s="15"/>
      <c r="BI569" s="15"/>
      <c r="BJ569" s="15"/>
      <c r="BL569" s="15"/>
      <c r="BN569" s="15"/>
      <c r="BP569" s="15"/>
      <c r="BQ569" s="15"/>
      <c r="BS569" s="15"/>
      <c r="BU569" s="15"/>
      <c r="BW569" s="15"/>
    </row>
    <row r="570" spans="1:75" s="10" customFormat="1" x14ac:dyDescent="0.2">
      <c r="A570" s="15"/>
      <c r="L570" s="15"/>
      <c r="M570" s="15"/>
      <c r="O570" s="15"/>
      <c r="Q570" s="15"/>
      <c r="S570" s="15"/>
      <c r="T570" s="15"/>
      <c r="V570" s="15"/>
      <c r="X570" s="15"/>
      <c r="Z570" s="15"/>
      <c r="AA570" s="15"/>
      <c r="AC570" s="15"/>
      <c r="AE570" s="15"/>
      <c r="AG570" s="15"/>
      <c r="AH570" s="15"/>
      <c r="AJ570" s="15"/>
      <c r="AL570" s="15"/>
      <c r="AN570" s="15"/>
      <c r="AO570" s="15"/>
      <c r="AQ570" s="15"/>
      <c r="AS570" s="15"/>
      <c r="AU570" s="15"/>
      <c r="AV570" s="15"/>
      <c r="AX570" s="15"/>
      <c r="AZ570" s="15"/>
      <c r="BB570" s="15"/>
      <c r="BC570" s="15"/>
      <c r="BE570" s="15"/>
      <c r="BG570" s="15"/>
      <c r="BI570" s="15"/>
      <c r="BJ570" s="15"/>
      <c r="BL570" s="15"/>
      <c r="BN570" s="15"/>
      <c r="BP570" s="15"/>
      <c r="BQ570" s="15"/>
      <c r="BS570" s="15"/>
      <c r="BU570" s="15"/>
      <c r="BW570" s="15"/>
    </row>
    <row r="571" spans="1:75" s="10" customFormat="1" x14ac:dyDescent="0.2">
      <c r="A571" s="15"/>
      <c r="L571" s="15"/>
      <c r="M571" s="15"/>
      <c r="O571" s="15"/>
      <c r="Q571" s="15"/>
      <c r="S571" s="15"/>
      <c r="T571" s="15"/>
      <c r="V571" s="15"/>
      <c r="X571" s="15"/>
      <c r="Z571" s="15"/>
      <c r="AA571" s="15"/>
      <c r="AC571" s="15"/>
      <c r="AE571" s="15"/>
      <c r="AG571" s="15"/>
      <c r="AH571" s="15"/>
      <c r="AJ571" s="15"/>
      <c r="AL571" s="15"/>
      <c r="AN571" s="15"/>
      <c r="AO571" s="15"/>
      <c r="AQ571" s="15"/>
      <c r="AS571" s="15"/>
      <c r="AU571" s="15"/>
      <c r="AV571" s="15"/>
      <c r="AX571" s="15"/>
      <c r="AZ571" s="15"/>
      <c r="BB571" s="15"/>
      <c r="BC571" s="15"/>
      <c r="BE571" s="15"/>
      <c r="BG571" s="15"/>
      <c r="BI571" s="15"/>
      <c r="BJ571" s="15"/>
      <c r="BL571" s="15"/>
      <c r="BN571" s="15"/>
      <c r="BP571" s="15"/>
      <c r="BQ571" s="15"/>
      <c r="BS571" s="15"/>
      <c r="BU571" s="15"/>
      <c r="BW571" s="15"/>
    </row>
    <row r="572" spans="1:75" s="10" customFormat="1" x14ac:dyDescent="0.2">
      <c r="A572" s="15"/>
      <c r="L572" s="15"/>
      <c r="M572" s="15"/>
      <c r="O572" s="15"/>
      <c r="Q572" s="15"/>
      <c r="S572" s="15"/>
      <c r="T572" s="15"/>
      <c r="V572" s="15"/>
      <c r="X572" s="15"/>
      <c r="Z572" s="15"/>
      <c r="AA572" s="15"/>
      <c r="AC572" s="15"/>
      <c r="AE572" s="15"/>
      <c r="AG572" s="15"/>
      <c r="AH572" s="15"/>
      <c r="AJ572" s="15"/>
      <c r="AL572" s="15"/>
      <c r="AN572" s="15"/>
      <c r="AO572" s="15"/>
      <c r="AQ572" s="15"/>
      <c r="AS572" s="15"/>
      <c r="AU572" s="15"/>
      <c r="AV572" s="15"/>
      <c r="AX572" s="15"/>
      <c r="AZ572" s="15"/>
      <c r="BB572" s="15"/>
      <c r="BC572" s="15"/>
      <c r="BE572" s="15"/>
      <c r="BG572" s="15"/>
      <c r="BI572" s="15"/>
      <c r="BJ572" s="15"/>
      <c r="BL572" s="15"/>
      <c r="BN572" s="15"/>
      <c r="BP572" s="15"/>
      <c r="BQ572" s="15"/>
      <c r="BS572" s="15"/>
      <c r="BU572" s="15"/>
      <c r="BW572" s="15"/>
    </row>
    <row r="573" spans="1:75" s="10" customFormat="1" x14ac:dyDescent="0.2">
      <c r="A573" s="15"/>
      <c r="L573" s="15"/>
      <c r="M573" s="15"/>
      <c r="O573" s="15"/>
      <c r="Q573" s="15"/>
      <c r="S573" s="15"/>
      <c r="T573" s="15"/>
      <c r="V573" s="15"/>
      <c r="X573" s="15"/>
      <c r="Z573" s="15"/>
      <c r="AA573" s="15"/>
      <c r="AC573" s="15"/>
      <c r="AE573" s="15"/>
      <c r="AG573" s="15"/>
      <c r="AH573" s="15"/>
      <c r="AJ573" s="15"/>
      <c r="AL573" s="15"/>
      <c r="AN573" s="15"/>
      <c r="AO573" s="15"/>
      <c r="AQ573" s="15"/>
      <c r="AS573" s="15"/>
      <c r="AU573" s="15"/>
      <c r="AV573" s="15"/>
      <c r="AX573" s="15"/>
      <c r="AZ573" s="15"/>
      <c r="BB573" s="15"/>
      <c r="BC573" s="15"/>
      <c r="BE573" s="15"/>
      <c r="BG573" s="15"/>
      <c r="BI573" s="15"/>
      <c r="BJ573" s="15"/>
      <c r="BL573" s="15"/>
      <c r="BN573" s="15"/>
      <c r="BP573" s="15"/>
      <c r="BQ573" s="15"/>
      <c r="BS573" s="15"/>
      <c r="BU573" s="15"/>
      <c r="BW573" s="15"/>
    </row>
    <row r="574" spans="1:75" s="10" customFormat="1" x14ac:dyDescent="0.2">
      <c r="A574" s="15"/>
      <c r="L574" s="15"/>
      <c r="M574" s="15"/>
      <c r="O574" s="15"/>
      <c r="Q574" s="15"/>
      <c r="S574" s="15"/>
      <c r="T574" s="15"/>
      <c r="V574" s="15"/>
      <c r="X574" s="15"/>
      <c r="Z574" s="15"/>
      <c r="AA574" s="15"/>
      <c r="AC574" s="15"/>
      <c r="AE574" s="15"/>
      <c r="AG574" s="15"/>
      <c r="AH574" s="15"/>
      <c r="AJ574" s="15"/>
      <c r="AL574" s="15"/>
      <c r="AN574" s="15"/>
      <c r="AO574" s="15"/>
      <c r="AQ574" s="15"/>
      <c r="AS574" s="15"/>
      <c r="AU574" s="15"/>
      <c r="AV574" s="15"/>
      <c r="AX574" s="15"/>
      <c r="AZ574" s="15"/>
      <c r="BB574" s="15"/>
      <c r="BC574" s="15"/>
      <c r="BE574" s="15"/>
      <c r="BG574" s="15"/>
      <c r="BI574" s="15"/>
      <c r="BJ574" s="15"/>
      <c r="BL574" s="15"/>
      <c r="BN574" s="15"/>
      <c r="BP574" s="15"/>
      <c r="BQ574" s="15"/>
      <c r="BS574" s="15"/>
      <c r="BU574" s="15"/>
      <c r="BW574" s="15"/>
    </row>
    <row r="575" spans="1:75" s="10" customFormat="1" x14ac:dyDescent="0.2">
      <c r="A575" s="15"/>
      <c r="L575" s="15"/>
      <c r="M575" s="15"/>
      <c r="O575" s="15"/>
      <c r="Q575" s="15"/>
      <c r="S575" s="15"/>
      <c r="T575" s="15"/>
      <c r="V575" s="15"/>
      <c r="X575" s="15"/>
      <c r="Z575" s="15"/>
      <c r="AA575" s="15"/>
      <c r="AC575" s="15"/>
      <c r="AE575" s="15"/>
      <c r="AG575" s="15"/>
      <c r="AH575" s="15"/>
      <c r="AJ575" s="15"/>
      <c r="AL575" s="15"/>
      <c r="AN575" s="15"/>
      <c r="AO575" s="15"/>
      <c r="AQ575" s="15"/>
      <c r="AS575" s="15"/>
      <c r="AU575" s="15"/>
      <c r="AV575" s="15"/>
      <c r="AX575" s="15"/>
      <c r="AZ575" s="15"/>
      <c r="BB575" s="15"/>
      <c r="BC575" s="15"/>
      <c r="BE575" s="15"/>
      <c r="BG575" s="15"/>
      <c r="BI575" s="15"/>
      <c r="BJ575" s="15"/>
      <c r="BL575" s="15"/>
      <c r="BN575" s="15"/>
      <c r="BP575" s="15"/>
      <c r="BQ575" s="15"/>
      <c r="BS575" s="15"/>
      <c r="BU575" s="15"/>
      <c r="BW575" s="15"/>
    </row>
    <row r="576" spans="1:75" s="10" customFormat="1" x14ac:dyDescent="0.2">
      <c r="A576" s="15"/>
      <c r="L576" s="15"/>
      <c r="M576" s="15"/>
      <c r="O576" s="15"/>
      <c r="Q576" s="15"/>
      <c r="S576" s="15"/>
      <c r="T576" s="15"/>
      <c r="V576" s="15"/>
      <c r="X576" s="15"/>
      <c r="Z576" s="15"/>
      <c r="AA576" s="15"/>
      <c r="AC576" s="15"/>
      <c r="AE576" s="15"/>
      <c r="AG576" s="15"/>
      <c r="AH576" s="15"/>
      <c r="AJ576" s="15"/>
      <c r="AL576" s="15"/>
      <c r="AN576" s="15"/>
      <c r="AO576" s="15"/>
      <c r="AQ576" s="15"/>
      <c r="AS576" s="15"/>
      <c r="AU576" s="15"/>
      <c r="AV576" s="15"/>
      <c r="AX576" s="15"/>
      <c r="AZ576" s="15"/>
      <c r="BB576" s="15"/>
      <c r="BC576" s="15"/>
      <c r="BE576" s="15"/>
      <c r="BG576" s="15"/>
      <c r="BI576" s="15"/>
      <c r="BJ576" s="15"/>
      <c r="BL576" s="15"/>
      <c r="BN576" s="15"/>
      <c r="BP576" s="15"/>
      <c r="BQ576" s="15"/>
      <c r="BS576" s="15"/>
      <c r="BU576" s="15"/>
      <c r="BW576" s="15"/>
    </row>
    <row r="577" spans="1:75" s="10" customFormat="1" x14ac:dyDescent="0.2">
      <c r="A577" s="15"/>
      <c r="L577" s="15"/>
      <c r="M577" s="15"/>
      <c r="O577" s="15"/>
      <c r="Q577" s="15"/>
      <c r="S577" s="15"/>
      <c r="T577" s="15"/>
      <c r="V577" s="15"/>
      <c r="X577" s="15"/>
      <c r="Z577" s="15"/>
      <c r="AA577" s="15"/>
      <c r="AC577" s="15"/>
      <c r="AE577" s="15"/>
      <c r="AG577" s="15"/>
      <c r="AH577" s="15"/>
      <c r="AJ577" s="15"/>
      <c r="AL577" s="15"/>
      <c r="AN577" s="15"/>
      <c r="AO577" s="15"/>
      <c r="AQ577" s="15"/>
      <c r="AS577" s="15"/>
      <c r="AU577" s="15"/>
      <c r="AV577" s="15"/>
      <c r="AX577" s="15"/>
      <c r="AZ577" s="15"/>
      <c r="BB577" s="15"/>
      <c r="BC577" s="15"/>
      <c r="BE577" s="15"/>
      <c r="BG577" s="15"/>
      <c r="BI577" s="15"/>
      <c r="BJ577" s="15"/>
      <c r="BL577" s="15"/>
      <c r="BN577" s="15"/>
      <c r="BP577" s="15"/>
      <c r="BQ577" s="15"/>
      <c r="BS577" s="15"/>
      <c r="BU577" s="15"/>
      <c r="BW577" s="15"/>
    </row>
    <row r="578" spans="1:75" s="10" customFormat="1" x14ac:dyDescent="0.2">
      <c r="A578" s="15"/>
      <c r="L578" s="15"/>
      <c r="M578" s="15"/>
      <c r="O578" s="15"/>
      <c r="Q578" s="15"/>
      <c r="S578" s="15"/>
      <c r="T578" s="15"/>
      <c r="V578" s="15"/>
      <c r="X578" s="15"/>
      <c r="Z578" s="15"/>
      <c r="AA578" s="15"/>
      <c r="AC578" s="15"/>
      <c r="AE578" s="15"/>
      <c r="AG578" s="15"/>
      <c r="AH578" s="15"/>
      <c r="AJ578" s="15"/>
      <c r="AL578" s="15"/>
      <c r="AN578" s="15"/>
      <c r="AO578" s="15"/>
      <c r="AQ578" s="15"/>
      <c r="AS578" s="15"/>
      <c r="AU578" s="15"/>
      <c r="AV578" s="15"/>
      <c r="AX578" s="15"/>
      <c r="AZ578" s="15"/>
      <c r="BB578" s="15"/>
      <c r="BC578" s="15"/>
      <c r="BE578" s="15"/>
      <c r="BG578" s="15"/>
      <c r="BI578" s="15"/>
      <c r="BJ578" s="15"/>
      <c r="BL578" s="15"/>
      <c r="BN578" s="15"/>
      <c r="BP578" s="15"/>
      <c r="BQ578" s="15"/>
      <c r="BS578" s="15"/>
      <c r="BU578" s="15"/>
      <c r="BW578" s="15"/>
    </row>
    <row r="579" spans="1:75" s="10" customFormat="1" x14ac:dyDescent="0.2">
      <c r="A579" s="15"/>
      <c r="L579" s="15"/>
      <c r="M579" s="15"/>
      <c r="O579" s="15"/>
      <c r="Q579" s="15"/>
      <c r="S579" s="15"/>
      <c r="T579" s="15"/>
      <c r="V579" s="15"/>
      <c r="X579" s="15"/>
      <c r="Z579" s="15"/>
      <c r="AA579" s="15"/>
      <c r="AC579" s="15"/>
      <c r="AE579" s="15"/>
      <c r="AG579" s="15"/>
      <c r="AH579" s="15"/>
      <c r="AJ579" s="15"/>
      <c r="AL579" s="15"/>
      <c r="AN579" s="15"/>
      <c r="AO579" s="15"/>
      <c r="AQ579" s="15"/>
      <c r="AS579" s="15"/>
      <c r="AU579" s="15"/>
      <c r="AV579" s="15"/>
      <c r="AX579" s="15"/>
      <c r="AZ579" s="15"/>
      <c r="BB579" s="15"/>
      <c r="BC579" s="15"/>
      <c r="BE579" s="15"/>
      <c r="BG579" s="15"/>
      <c r="BI579" s="15"/>
      <c r="BJ579" s="15"/>
      <c r="BL579" s="15"/>
      <c r="BN579" s="15"/>
      <c r="BP579" s="15"/>
      <c r="BQ579" s="15"/>
      <c r="BS579" s="15"/>
      <c r="BU579" s="15"/>
      <c r="BW579" s="15"/>
    </row>
    <row r="580" spans="1:75" s="10" customFormat="1" x14ac:dyDescent="0.2">
      <c r="A580" s="15"/>
      <c r="L580" s="15"/>
      <c r="M580" s="15"/>
      <c r="O580" s="15"/>
      <c r="Q580" s="15"/>
      <c r="S580" s="15"/>
      <c r="T580" s="15"/>
      <c r="V580" s="15"/>
      <c r="X580" s="15"/>
      <c r="Z580" s="15"/>
      <c r="AA580" s="15"/>
      <c r="AC580" s="15"/>
      <c r="AE580" s="15"/>
      <c r="AG580" s="15"/>
      <c r="AH580" s="15"/>
      <c r="AJ580" s="15"/>
      <c r="AL580" s="15"/>
      <c r="AN580" s="15"/>
      <c r="AO580" s="15"/>
      <c r="AQ580" s="15"/>
      <c r="AS580" s="15"/>
      <c r="AU580" s="15"/>
      <c r="AV580" s="15"/>
      <c r="AX580" s="15"/>
      <c r="AZ580" s="15"/>
      <c r="BB580" s="15"/>
      <c r="BC580" s="15"/>
      <c r="BE580" s="15"/>
      <c r="BG580" s="15"/>
      <c r="BI580" s="15"/>
      <c r="BJ580" s="15"/>
      <c r="BL580" s="15"/>
      <c r="BN580" s="15"/>
      <c r="BP580" s="15"/>
      <c r="BQ580" s="15"/>
      <c r="BS580" s="15"/>
      <c r="BU580" s="15"/>
      <c r="BW580" s="15"/>
    </row>
    <row r="581" spans="1:75" s="10" customFormat="1" x14ac:dyDescent="0.2">
      <c r="A581" s="15"/>
      <c r="L581" s="15"/>
      <c r="M581" s="15"/>
      <c r="O581" s="15"/>
      <c r="Q581" s="15"/>
      <c r="S581" s="15"/>
      <c r="T581" s="15"/>
      <c r="V581" s="15"/>
      <c r="X581" s="15"/>
      <c r="Z581" s="15"/>
      <c r="AA581" s="15"/>
      <c r="AC581" s="15"/>
      <c r="AE581" s="15"/>
      <c r="AG581" s="15"/>
      <c r="AH581" s="15"/>
      <c r="AJ581" s="15"/>
      <c r="AL581" s="15"/>
      <c r="AN581" s="15"/>
      <c r="AO581" s="15"/>
      <c r="AQ581" s="15"/>
      <c r="AS581" s="15"/>
      <c r="AU581" s="15"/>
      <c r="AV581" s="15"/>
      <c r="AX581" s="15"/>
      <c r="AZ581" s="15"/>
      <c r="BB581" s="15"/>
      <c r="BC581" s="15"/>
      <c r="BE581" s="15"/>
      <c r="BG581" s="15"/>
      <c r="BI581" s="15"/>
      <c r="BJ581" s="15"/>
      <c r="BL581" s="15"/>
      <c r="BN581" s="15"/>
      <c r="BP581" s="15"/>
      <c r="BQ581" s="15"/>
      <c r="BS581" s="15"/>
      <c r="BU581" s="15"/>
      <c r="BW581" s="15"/>
    </row>
    <row r="582" spans="1:75" s="10" customFormat="1" x14ac:dyDescent="0.2">
      <c r="A582" s="15"/>
      <c r="L582" s="15"/>
      <c r="M582" s="15"/>
      <c r="O582" s="15"/>
      <c r="Q582" s="15"/>
      <c r="S582" s="15"/>
      <c r="T582" s="15"/>
      <c r="V582" s="15"/>
      <c r="X582" s="15"/>
      <c r="Z582" s="15"/>
      <c r="AA582" s="15"/>
      <c r="AC582" s="15"/>
      <c r="AE582" s="15"/>
      <c r="AG582" s="15"/>
      <c r="AH582" s="15"/>
      <c r="AJ582" s="15"/>
      <c r="AL582" s="15"/>
      <c r="AN582" s="15"/>
      <c r="AO582" s="15"/>
      <c r="AQ582" s="15"/>
      <c r="AS582" s="15"/>
      <c r="AU582" s="15"/>
      <c r="AV582" s="15"/>
      <c r="AX582" s="15"/>
      <c r="AZ582" s="15"/>
      <c r="BB582" s="15"/>
      <c r="BC582" s="15"/>
      <c r="BE582" s="15"/>
      <c r="BG582" s="15"/>
      <c r="BI582" s="15"/>
      <c r="BJ582" s="15"/>
      <c r="BL582" s="15"/>
      <c r="BN582" s="15"/>
      <c r="BP582" s="15"/>
      <c r="BQ582" s="15"/>
      <c r="BS582" s="15"/>
      <c r="BU582" s="15"/>
      <c r="BW582" s="15"/>
    </row>
    <row r="583" spans="1:75" s="10" customFormat="1" x14ac:dyDescent="0.2">
      <c r="A583" s="15"/>
      <c r="L583" s="15"/>
      <c r="M583" s="15"/>
      <c r="O583" s="15"/>
      <c r="Q583" s="15"/>
      <c r="S583" s="15"/>
      <c r="T583" s="15"/>
      <c r="V583" s="15"/>
      <c r="X583" s="15"/>
      <c r="Z583" s="15"/>
      <c r="AA583" s="15"/>
      <c r="AC583" s="15"/>
      <c r="AE583" s="15"/>
      <c r="AG583" s="15"/>
      <c r="AH583" s="15"/>
      <c r="AJ583" s="15"/>
      <c r="AL583" s="15"/>
      <c r="AN583" s="15"/>
      <c r="AO583" s="15"/>
      <c r="AQ583" s="15"/>
      <c r="AS583" s="15"/>
      <c r="AU583" s="15"/>
      <c r="AV583" s="15"/>
      <c r="AX583" s="15"/>
      <c r="AZ583" s="15"/>
      <c r="BB583" s="15"/>
      <c r="BC583" s="15"/>
      <c r="BE583" s="15"/>
      <c r="BG583" s="15"/>
      <c r="BI583" s="15"/>
      <c r="BJ583" s="15"/>
      <c r="BL583" s="15"/>
      <c r="BN583" s="15"/>
      <c r="BP583" s="15"/>
      <c r="BQ583" s="15"/>
      <c r="BS583" s="15"/>
      <c r="BU583" s="15"/>
      <c r="BW583" s="15"/>
    </row>
    <row r="584" spans="1:75" s="10" customFormat="1" x14ac:dyDescent="0.2">
      <c r="A584" s="15"/>
      <c r="L584" s="15"/>
      <c r="M584" s="15"/>
      <c r="O584" s="15"/>
      <c r="Q584" s="15"/>
      <c r="S584" s="15"/>
      <c r="T584" s="15"/>
      <c r="V584" s="15"/>
      <c r="X584" s="15"/>
      <c r="Z584" s="15"/>
      <c r="AA584" s="15"/>
      <c r="AC584" s="15"/>
      <c r="AE584" s="15"/>
      <c r="AG584" s="15"/>
      <c r="AH584" s="15"/>
      <c r="AJ584" s="15"/>
      <c r="AL584" s="15"/>
      <c r="AN584" s="15"/>
      <c r="AO584" s="15"/>
      <c r="AQ584" s="15"/>
      <c r="AS584" s="15"/>
      <c r="AU584" s="15"/>
      <c r="AV584" s="15"/>
      <c r="AX584" s="15"/>
      <c r="AZ584" s="15"/>
      <c r="BB584" s="15"/>
      <c r="BC584" s="15"/>
      <c r="BE584" s="15"/>
      <c r="BG584" s="15"/>
      <c r="BI584" s="15"/>
      <c r="BJ584" s="15"/>
      <c r="BL584" s="15"/>
      <c r="BN584" s="15"/>
      <c r="BP584" s="15"/>
      <c r="BQ584" s="15"/>
      <c r="BS584" s="15"/>
      <c r="BU584" s="15"/>
      <c r="BW584" s="15"/>
    </row>
    <row r="585" spans="1:75" s="10" customFormat="1" x14ac:dyDescent="0.2">
      <c r="A585" s="15"/>
      <c r="L585" s="15"/>
      <c r="M585" s="15"/>
      <c r="O585" s="15"/>
      <c r="Q585" s="15"/>
      <c r="S585" s="15"/>
      <c r="T585" s="15"/>
      <c r="V585" s="15"/>
      <c r="X585" s="15"/>
      <c r="Z585" s="15"/>
      <c r="AA585" s="15"/>
      <c r="AC585" s="15"/>
      <c r="AE585" s="15"/>
      <c r="AG585" s="15"/>
      <c r="AH585" s="15"/>
      <c r="AJ585" s="15"/>
      <c r="AL585" s="15"/>
      <c r="AN585" s="15"/>
      <c r="AO585" s="15"/>
      <c r="AQ585" s="15"/>
      <c r="AS585" s="15"/>
      <c r="AU585" s="15"/>
      <c r="AV585" s="15"/>
      <c r="AX585" s="15"/>
      <c r="AZ585" s="15"/>
      <c r="BB585" s="15"/>
      <c r="BC585" s="15"/>
      <c r="BE585" s="15"/>
      <c r="BG585" s="15"/>
      <c r="BI585" s="15"/>
      <c r="BJ585" s="15"/>
      <c r="BL585" s="15"/>
      <c r="BN585" s="15"/>
      <c r="BP585" s="15"/>
      <c r="BQ585" s="15"/>
      <c r="BS585" s="15"/>
      <c r="BU585" s="15"/>
      <c r="BW585" s="15"/>
    </row>
    <row r="586" spans="1:75" s="10" customFormat="1" x14ac:dyDescent="0.2">
      <c r="A586" s="15"/>
      <c r="L586" s="15"/>
      <c r="M586" s="15"/>
      <c r="O586" s="15"/>
      <c r="Q586" s="15"/>
      <c r="S586" s="15"/>
      <c r="T586" s="15"/>
      <c r="V586" s="15"/>
      <c r="X586" s="15"/>
      <c r="Z586" s="15"/>
      <c r="AA586" s="15"/>
      <c r="AC586" s="15"/>
      <c r="AE586" s="15"/>
      <c r="AG586" s="15"/>
      <c r="AH586" s="15"/>
      <c r="AJ586" s="15"/>
      <c r="AL586" s="15"/>
      <c r="AN586" s="15"/>
      <c r="AO586" s="15"/>
      <c r="AQ586" s="15"/>
      <c r="AS586" s="15"/>
      <c r="AU586" s="15"/>
      <c r="AV586" s="15"/>
      <c r="AX586" s="15"/>
      <c r="AZ586" s="15"/>
      <c r="BB586" s="15"/>
      <c r="BC586" s="15"/>
      <c r="BE586" s="15"/>
      <c r="BG586" s="15"/>
      <c r="BI586" s="15"/>
      <c r="BJ586" s="15"/>
      <c r="BL586" s="15"/>
      <c r="BN586" s="15"/>
      <c r="BP586" s="15"/>
      <c r="BQ586" s="15"/>
      <c r="BS586" s="15"/>
      <c r="BU586" s="15"/>
      <c r="BW586" s="15"/>
    </row>
    <row r="587" spans="1:75" s="10" customFormat="1" x14ac:dyDescent="0.2">
      <c r="A587" s="15"/>
      <c r="L587" s="15"/>
      <c r="M587" s="15"/>
      <c r="O587" s="15"/>
      <c r="Q587" s="15"/>
      <c r="S587" s="15"/>
      <c r="T587" s="15"/>
      <c r="V587" s="15"/>
      <c r="X587" s="15"/>
      <c r="Z587" s="15"/>
      <c r="AA587" s="15"/>
      <c r="AC587" s="15"/>
      <c r="AE587" s="15"/>
      <c r="AG587" s="15"/>
      <c r="AH587" s="15"/>
      <c r="AJ587" s="15"/>
      <c r="AL587" s="15"/>
      <c r="AN587" s="15"/>
      <c r="AO587" s="15"/>
      <c r="AQ587" s="15"/>
      <c r="AS587" s="15"/>
      <c r="AU587" s="15"/>
      <c r="AV587" s="15"/>
      <c r="AX587" s="15"/>
      <c r="AZ587" s="15"/>
      <c r="BB587" s="15"/>
      <c r="BC587" s="15"/>
      <c r="BE587" s="15"/>
      <c r="BG587" s="15"/>
      <c r="BI587" s="15"/>
      <c r="BJ587" s="15"/>
      <c r="BL587" s="15"/>
      <c r="BN587" s="15"/>
      <c r="BP587" s="15"/>
      <c r="BQ587" s="15"/>
      <c r="BS587" s="15"/>
      <c r="BU587" s="15"/>
      <c r="BW587" s="15"/>
    </row>
    <row r="588" spans="1:75" s="10" customFormat="1" x14ac:dyDescent="0.2">
      <c r="A588" s="15"/>
      <c r="L588" s="15"/>
      <c r="M588" s="15"/>
      <c r="O588" s="15"/>
      <c r="Q588" s="15"/>
      <c r="S588" s="15"/>
      <c r="T588" s="15"/>
      <c r="V588" s="15"/>
      <c r="X588" s="15"/>
      <c r="Z588" s="15"/>
      <c r="AA588" s="15"/>
      <c r="AC588" s="15"/>
      <c r="AE588" s="15"/>
      <c r="AG588" s="15"/>
      <c r="AH588" s="15"/>
      <c r="AJ588" s="15"/>
      <c r="AL588" s="15"/>
      <c r="AN588" s="15"/>
      <c r="AO588" s="15"/>
      <c r="AQ588" s="15"/>
      <c r="AS588" s="15"/>
      <c r="AU588" s="15"/>
      <c r="AV588" s="15"/>
      <c r="AX588" s="15"/>
      <c r="AZ588" s="15"/>
      <c r="BB588" s="15"/>
      <c r="BC588" s="15"/>
      <c r="BE588" s="15"/>
      <c r="BG588" s="15"/>
      <c r="BI588" s="15"/>
      <c r="BJ588" s="15"/>
      <c r="BL588" s="15"/>
      <c r="BN588" s="15"/>
      <c r="BP588" s="15"/>
      <c r="BQ588" s="15"/>
      <c r="BS588" s="15"/>
      <c r="BU588" s="15"/>
      <c r="BW588" s="15"/>
    </row>
    <row r="589" spans="1:75" s="10" customFormat="1" x14ac:dyDescent="0.2">
      <c r="A589" s="15"/>
      <c r="L589" s="15"/>
      <c r="M589" s="15"/>
      <c r="O589" s="15"/>
      <c r="Q589" s="15"/>
      <c r="S589" s="15"/>
      <c r="T589" s="15"/>
      <c r="V589" s="15"/>
      <c r="X589" s="15"/>
      <c r="Z589" s="15"/>
      <c r="AA589" s="15"/>
      <c r="AC589" s="15"/>
      <c r="AE589" s="15"/>
      <c r="AG589" s="15"/>
      <c r="AH589" s="15"/>
      <c r="AJ589" s="15"/>
      <c r="AL589" s="15"/>
      <c r="AN589" s="15"/>
      <c r="AO589" s="15"/>
      <c r="AQ589" s="15"/>
      <c r="AS589" s="15"/>
      <c r="AU589" s="15"/>
      <c r="AV589" s="15"/>
      <c r="AX589" s="15"/>
      <c r="AZ589" s="15"/>
      <c r="BB589" s="15"/>
      <c r="BC589" s="15"/>
      <c r="BE589" s="15"/>
      <c r="BG589" s="15"/>
      <c r="BI589" s="15"/>
      <c r="BJ589" s="15"/>
      <c r="BL589" s="15"/>
      <c r="BN589" s="15"/>
      <c r="BP589" s="15"/>
      <c r="BQ589" s="15"/>
      <c r="BS589" s="15"/>
      <c r="BU589" s="15"/>
      <c r="BW589" s="15"/>
    </row>
    <row r="590" spans="1:75" s="10" customFormat="1" x14ac:dyDescent="0.2">
      <c r="A590" s="15"/>
      <c r="L590" s="15"/>
      <c r="M590" s="15"/>
      <c r="O590" s="15"/>
      <c r="Q590" s="15"/>
      <c r="S590" s="15"/>
      <c r="T590" s="15"/>
      <c r="V590" s="15"/>
      <c r="X590" s="15"/>
      <c r="Z590" s="15"/>
      <c r="AA590" s="15"/>
      <c r="AC590" s="15"/>
      <c r="AE590" s="15"/>
      <c r="AG590" s="15"/>
      <c r="AH590" s="15"/>
      <c r="AJ590" s="15"/>
      <c r="AL590" s="15"/>
      <c r="AN590" s="15"/>
      <c r="AO590" s="15"/>
      <c r="AQ590" s="15"/>
      <c r="AS590" s="15"/>
      <c r="AU590" s="15"/>
      <c r="AV590" s="15"/>
      <c r="AX590" s="15"/>
      <c r="AZ590" s="15"/>
      <c r="BB590" s="15"/>
      <c r="BC590" s="15"/>
      <c r="BE590" s="15"/>
      <c r="BG590" s="15"/>
      <c r="BI590" s="15"/>
      <c r="BJ590" s="15"/>
      <c r="BL590" s="15"/>
      <c r="BN590" s="15"/>
      <c r="BP590" s="15"/>
      <c r="BQ590" s="15"/>
      <c r="BS590" s="15"/>
      <c r="BU590" s="15"/>
      <c r="BW590" s="15"/>
    </row>
    <row r="591" spans="1:75" s="10" customFormat="1" x14ac:dyDescent="0.2">
      <c r="A591" s="15"/>
      <c r="L591" s="15"/>
      <c r="M591" s="15"/>
      <c r="O591" s="15"/>
      <c r="Q591" s="15"/>
      <c r="S591" s="15"/>
      <c r="T591" s="15"/>
      <c r="V591" s="15"/>
      <c r="X591" s="15"/>
      <c r="Z591" s="15"/>
      <c r="AA591" s="15"/>
      <c r="AC591" s="15"/>
      <c r="AE591" s="15"/>
      <c r="AG591" s="15"/>
      <c r="AH591" s="15"/>
      <c r="AJ591" s="15"/>
      <c r="AL591" s="15"/>
      <c r="AN591" s="15"/>
      <c r="AO591" s="15"/>
      <c r="AQ591" s="15"/>
      <c r="AS591" s="15"/>
      <c r="AU591" s="15"/>
      <c r="AV591" s="15"/>
      <c r="AX591" s="15"/>
      <c r="AZ591" s="15"/>
      <c r="BB591" s="15"/>
      <c r="BC591" s="15"/>
      <c r="BE591" s="15"/>
      <c r="BG591" s="15"/>
      <c r="BI591" s="15"/>
      <c r="BJ591" s="15"/>
      <c r="BL591" s="15"/>
      <c r="BN591" s="15"/>
      <c r="BP591" s="15"/>
      <c r="BQ591" s="15"/>
      <c r="BS591" s="15"/>
      <c r="BU591" s="15"/>
      <c r="BW591" s="15"/>
    </row>
    <row r="592" spans="1:75" s="10" customFormat="1" x14ac:dyDescent="0.2">
      <c r="A592" s="15"/>
      <c r="L592" s="15"/>
      <c r="M592" s="15"/>
      <c r="O592" s="15"/>
      <c r="Q592" s="15"/>
      <c r="S592" s="15"/>
      <c r="T592" s="15"/>
      <c r="V592" s="15"/>
      <c r="X592" s="15"/>
      <c r="Z592" s="15"/>
      <c r="AA592" s="15"/>
      <c r="AC592" s="15"/>
      <c r="AE592" s="15"/>
      <c r="AG592" s="15"/>
      <c r="AH592" s="15"/>
      <c r="AJ592" s="15"/>
      <c r="AL592" s="15"/>
      <c r="AN592" s="15"/>
      <c r="AO592" s="15"/>
      <c r="AQ592" s="15"/>
      <c r="AS592" s="15"/>
      <c r="AU592" s="15"/>
      <c r="AV592" s="15"/>
      <c r="AX592" s="15"/>
      <c r="AZ592" s="15"/>
      <c r="BB592" s="15"/>
      <c r="BC592" s="15"/>
      <c r="BE592" s="15"/>
      <c r="BG592" s="15"/>
      <c r="BI592" s="15"/>
      <c r="BJ592" s="15"/>
      <c r="BL592" s="15"/>
      <c r="BN592" s="15"/>
      <c r="BP592" s="15"/>
      <c r="BQ592" s="15"/>
      <c r="BS592" s="15"/>
      <c r="BU592" s="15"/>
      <c r="BW592" s="15"/>
    </row>
    <row r="593" spans="1:75" s="10" customFormat="1" x14ac:dyDescent="0.2">
      <c r="A593" s="15"/>
      <c r="L593" s="15"/>
      <c r="M593" s="15"/>
      <c r="O593" s="15"/>
      <c r="Q593" s="15"/>
      <c r="S593" s="15"/>
      <c r="T593" s="15"/>
      <c r="V593" s="15"/>
      <c r="X593" s="15"/>
      <c r="Z593" s="15"/>
      <c r="AA593" s="15"/>
      <c r="AC593" s="15"/>
      <c r="AE593" s="15"/>
      <c r="AG593" s="15"/>
      <c r="AH593" s="15"/>
      <c r="AJ593" s="15"/>
      <c r="AL593" s="15"/>
      <c r="AN593" s="15"/>
      <c r="AO593" s="15"/>
      <c r="AQ593" s="15"/>
      <c r="AS593" s="15"/>
      <c r="AU593" s="15"/>
      <c r="AV593" s="15"/>
      <c r="AX593" s="15"/>
      <c r="AZ593" s="15"/>
      <c r="BB593" s="15"/>
      <c r="BC593" s="15"/>
      <c r="BE593" s="15"/>
      <c r="BG593" s="15"/>
      <c r="BI593" s="15"/>
      <c r="BJ593" s="15"/>
      <c r="BL593" s="15"/>
      <c r="BN593" s="15"/>
      <c r="BP593" s="15"/>
      <c r="BQ593" s="15"/>
      <c r="BS593" s="15"/>
      <c r="BU593" s="15"/>
      <c r="BW593" s="15"/>
    </row>
    <row r="594" spans="1:75" s="10" customFormat="1" x14ac:dyDescent="0.2">
      <c r="A594" s="15"/>
      <c r="L594" s="15"/>
      <c r="M594" s="15"/>
      <c r="O594" s="15"/>
      <c r="Q594" s="15"/>
      <c r="S594" s="15"/>
      <c r="T594" s="15"/>
      <c r="V594" s="15"/>
      <c r="X594" s="15"/>
      <c r="Z594" s="15"/>
      <c r="AA594" s="15"/>
      <c r="AC594" s="15"/>
      <c r="AE594" s="15"/>
      <c r="AG594" s="15"/>
      <c r="AH594" s="15"/>
      <c r="AJ594" s="15"/>
      <c r="AL594" s="15"/>
      <c r="AN594" s="15"/>
      <c r="AO594" s="15"/>
      <c r="AQ594" s="15"/>
      <c r="AS594" s="15"/>
      <c r="AU594" s="15"/>
      <c r="AV594" s="15"/>
      <c r="AX594" s="15"/>
      <c r="AZ594" s="15"/>
      <c r="BB594" s="15"/>
      <c r="BC594" s="15"/>
      <c r="BE594" s="15"/>
      <c r="BG594" s="15"/>
      <c r="BI594" s="15"/>
      <c r="BJ594" s="15"/>
      <c r="BL594" s="15"/>
      <c r="BN594" s="15"/>
      <c r="BP594" s="15"/>
      <c r="BQ594" s="15"/>
      <c r="BS594" s="15"/>
      <c r="BU594" s="15"/>
      <c r="BW594" s="15"/>
    </row>
    <row r="595" spans="1:75" s="10" customFormat="1" x14ac:dyDescent="0.2">
      <c r="A595" s="15"/>
      <c r="L595" s="15"/>
      <c r="M595" s="15"/>
      <c r="O595" s="15"/>
      <c r="Q595" s="15"/>
      <c r="S595" s="15"/>
      <c r="T595" s="15"/>
      <c r="V595" s="15"/>
      <c r="X595" s="15"/>
      <c r="Z595" s="15"/>
      <c r="AA595" s="15"/>
      <c r="AC595" s="15"/>
      <c r="AE595" s="15"/>
      <c r="AG595" s="15"/>
      <c r="AH595" s="15"/>
      <c r="AJ595" s="15"/>
      <c r="AL595" s="15"/>
      <c r="AN595" s="15"/>
      <c r="AO595" s="15"/>
      <c r="AQ595" s="15"/>
      <c r="AS595" s="15"/>
      <c r="AU595" s="15"/>
      <c r="AV595" s="15"/>
      <c r="AX595" s="15"/>
      <c r="AZ595" s="15"/>
      <c r="BB595" s="15"/>
      <c r="BC595" s="15"/>
      <c r="BE595" s="15"/>
      <c r="BG595" s="15"/>
      <c r="BI595" s="15"/>
      <c r="BJ595" s="15"/>
      <c r="BL595" s="15"/>
      <c r="BN595" s="15"/>
      <c r="BP595" s="15"/>
      <c r="BQ595" s="15"/>
      <c r="BS595" s="15"/>
      <c r="BU595" s="15"/>
      <c r="BW595" s="15"/>
    </row>
    <row r="596" spans="1:75" s="10" customFormat="1" x14ac:dyDescent="0.2">
      <c r="A596" s="15"/>
      <c r="L596" s="15"/>
      <c r="M596" s="15"/>
      <c r="O596" s="15"/>
      <c r="Q596" s="15"/>
      <c r="S596" s="15"/>
      <c r="T596" s="15"/>
      <c r="V596" s="15"/>
      <c r="X596" s="15"/>
      <c r="Z596" s="15"/>
      <c r="AA596" s="15"/>
      <c r="AC596" s="15"/>
      <c r="AE596" s="15"/>
      <c r="AG596" s="15"/>
      <c r="AH596" s="15"/>
      <c r="AJ596" s="15"/>
      <c r="AL596" s="15"/>
      <c r="AN596" s="15"/>
      <c r="AO596" s="15"/>
      <c r="AQ596" s="15"/>
      <c r="AS596" s="15"/>
      <c r="AU596" s="15"/>
      <c r="AV596" s="15"/>
      <c r="AX596" s="15"/>
      <c r="AZ596" s="15"/>
      <c r="BB596" s="15"/>
      <c r="BC596" s="15"/>
      <c r="BE596" s="15"/>
      <c r="BG596" s="15"/>
      <c r="BI596" s="15"/>
      <c r="BJ596" s="15"/>
      <c r="BL596" s="15"/>
      <c r="BN596" s="15"/>
      <c r="BP596" s="15"/>
      <c r="BQ596" s="15"/>
      <c r="BS596" s="15"/>
      <c r="BU596" s="15"/>
      <c r="BW596" s="15"/>
    </row>
    <row r="597" spans="1:75" s="10" customFormat="1" x14ac:dyDescent="0.2">
      <c r="A597" s="15"/>
      <c r="L597" s="15"/>
      <c r="M597" s="15"/>
      <c r="O597" s="15"/>
      <c r="Q597" s="15"/>
      <c r="S597" s="15"/>
      <c r="T597" s="15"/>
      <c r="V597" s="15"/>
      <c r="X597" s="15"/>
      <c r="Z597" s="15"/>
      <c r="AA597" s="15"/>
      <c r="AC597" s="15"/>
      <c r="AE597" s="15"/>
      <c r="AG597" s="15"/>
      <c r="AH597" s="15"/>
      <c r="AJ597" s="15"/>
      <c r="AL597" s="15"/>
      <c r="AN597" s="15"/>
      <c r="AO597" s="15"/>
      <c r="AQ597" s="15"/>
      <c r="AS597" s="15"/>
      <c r="AU597" s="15"/>
      <c r="AV597" s="15"/>
      <c r="AX597" s="15"/>
      <c r="AZ597" s="15"/>
      <c r="BB597" s="15"/>
      <c r="BC597" s="15"/>
      <c r="BE597" s="15"/>
      <c r="BG597" s="15"/>
      <c r="BI597" s="15"/>
      <c r="BJ597" s="15"/>
      <c r="BL597" s="15"/>
      <c r="BN597" s="15"/>
      <c r="BP597" s="15"/>
      <c r="BQ597" s="15"/>
      <c r="BS597" s="15"/>
      <c r="BU597" s="15"/>
      <c r="BW597" s="15"/>
    </row>
    <row r="598" spans="1:75" s="10" customFormat="1" x14ac:dyDescent="0.2">
      <c r="A598" s="15"/>
      <c r="L598" s="15"/>
      <c r="M598" s="15"/>
      <c r="O598" s="15"/>
      <c r="Q598" s="15"/>
      <c r="S598" s="15"/>
      <c r="T598" s="15"/>
      <c r="V598" s="15"/>
      <c r="X598" s="15"/>
      <c r="Z598" s="15"/>
      <c r="AA598" s="15"/>
      <c r="AC598" s="15"/>
      <c r="AE598" s="15"/>
      <c r="AG598" s="15"/>
      <c r="AH598" s="15"/>
      <c r="AJ598" s="15"/>
      <c r="AL598" s="15"/>
      <c r="AN598" s="15"/>
      <c r="AO598" s="15"/>
      <c r="AQ598" s="15"/>
      <c r="AS598" s="15"/>
      <c r="AU598" s="15"/>
      <c r="AV598" s="15"/>
      <c r="AX598" s="15"/>
      <c r="AZ598" s="15"/>
      <c r="BB598" s="15"/>
      <c r="BC598" s="15"/>
      <c r="BE598" s="15"/>
      <c r="BG598" s="15"/>
      <c r="BI598" s="15"/>
      <c r="BJ598" s="15"/>
      <c r="BL598" s="15"/>
      <c r="BN598" s="15"/>
      <c r="BP598" s="15"/>
      <c r="BQ598" s="15"/>
      <c r="BS598" s="15"/>
      <c r="BU598" s="15"/>
      <c r="BW598" s="15"/>
    </row>
    <row r="599" spans="1:75" s="10" customFormat="1" x14ac:dyDescent="0.2">
      <c r="A599" s="15"/>
      <c r="L599" s="15"/>
      <c r="M599" s="15"/>
      <c r="O599" s="15"/>
      <c r="Q599" s="15"/>
      <c r="S599" s="15"/>
      <c r="T599" s="15"/>
      <c r="V599" s="15"/>
      <c r="X599" s="15"/>
      <c r="Z599" s="15"/>
      <c r="AA599" s="15"/>
      <c r="AC599" s="15"/>
      <c r="AE599" s="15"/>
      <c r="AG599" s="15"/>
      <c r="AH599" s="15"/>
      <c r="AJ599" s="15"/>
      <c r="AL599" s="15"/>
      <c r="AN599" s="15"/>
      <c r="AO599" s="15"/>
      <c r="AQ599" s="15"/>
      <c r="AS599" s="15"/>
      <c r="AU599" s="15"/>
      <c r="AV599" s="15"/>
      <c r="AX599" s="15"/>
      <c r="AZ599" s="15"/>
      <c r="BB599" s="15"/>
      <c r="BC599" s="15"/>
      <c r="BE599" s="15"/>
      <c r="BG599" s="15"/>
      <c r="BI599" s="15"/>
      <c r="BJ599" s="15"/>
      <c r="BL599" s="15"/>
      <c r="BN599" s="15"/>
      <c r="BP599" s="15"/>
      <c r="BQ599" s="15"/>
      <c r="BS599" s="15"/>
      <c r="BU599" s="15"/>
      <c r="BW599" s="15"/>
    </row>
    <row r="600" spans="1:75" s="10" customFormat="1" x14ac:dyDescent="0.2">
      <c r="A600" s="15"/>
      <c r="L600" s="15"/>
      <c r="M600" s="15"/>
      <c r="O600" s="15"/>
      <c r="Q600" s="15"/>
      <c r="S600" s="15"/>
      <c r="T600" s="15"/>
      <c r="V600" s="15"/>
      <c r="X600" s="15"/>
      <c r="Z600" s="15"/>
      <c r="AA600" s="15"/>
      <c r="AC600" s="15"/>
      <c r="AE600" s="15"/>
      <c r="AG600" s="15"/>
      <c r="AH600" s="15"/>
      <c r="AJ600" s="15"/>
      <c r="AL600" s="15"/>
      <c r="AN600" s="15"/>
      <c r="AO600" s="15"/>
      <c r="AQ600" s="15"/>
      <c r="AS600" s="15"/>
      <c r="AU600" s="15"/>
      <c r="AV600" s="15"/>
      <c r="AX600" s="15"/>
      <c r="AZ600" s="15"/>
      <c r="BB600" s="15"/>
      <c r="BC600" s="15"/>
      <c r="BE600" s="15"/>
      <c r="BG600" s="15"/>
      <c r="BI600" s="15"/>
      <c r="BJ600" s="15"/>
      <c r="BL600" s="15"/>
      <c r="BN600" s="15"/>
      <c r="BP600" s="15"/>
      <c r="BQ600" s="15"/>
      <c r="BS600" s="15"/>
      <c r="BU600" s="15"/>
      <c r="BW600" s="15"/>
    </row>
    <row r="601" spans="1:75" s="10" customFormat="1" x14ac:dyDescent="0.2">
      <c r="A601" s="15"/>
      <c r="L601" s="15"/>
      <c r="M601" s="15"/>
      <c r="O601" s="15"/>
      <c r="Q601" s="15"/>
      <c r="S601" s="15"/>
      <c r="T601" s="15"/>
      <c r="V601" s="15"/>
      <c r="X601" s="15"/>
      <c r="Z601" s="15"/>
      <c r="AA601" s="15"/>
      <c r="AC601" s="15"/>
      <c r="AE601" s="15"/>
      <c r="AG601" s="15"/>
      <c r="AH601" s="15"/>
      <c r="AJ601" s="15"/>
      <c r="AL601" s="15"/>
      <c r="AN601" s="15"/>
      <c r="AO601" s="15"/>
      <c r="AQ601" s="15"/>
      <c r="AS601" s="15"/>
      <c r="AU601" s="15"/>
      <c r="AV601" s="15"/>
      <c r="AX601" s="15"/>
      <c r="AZ601" s="15"/>
      <c r="BB601" s="15"/>
      <c r="BC601" s="15"/>
      <c r="BE601" s="15"/>
      <c r="BG601" s="15"/>
      <c r="BI601" s="15"/>
      <c r="BJ601" s="15"/>
      <c r="BL601" s="15"/>
      <c r="BN601" s="15"/>
      <c r="BP601" s="15"/>
      <c r="BQ601" s="15"/>
      <c r="BS601" s="15"/>
      <c r="BU601" s="15"/>
      <c r="BW601" s="15"/>
    </row>
    <row r="602" spans="1:75" s="10" customFormat="1" x14ac:dyDescent="0.2">
      <c r="A602" s="15"/>
      <c r="L602" s="15"/>
      <c r="M602" s="15"/>
      <c r="O602" s="15"/>
      <c r="Q602" s="15"/>
      <c r="S602" s="15"/>
      <c r="T602" s="15"/>
      <c r="V602" s="15"/>
      <c r="X602" s="15"/>
      <c r="Z602" s="15"/>
      <c r="AA602" s="15"/>
      <c r="AC602" s="15"/>
      <c r="AE602" s="15"/>
      <c r="AG602" s="15"/>
      <c r="AH602" s="15"/>
      <c r="AJ602" s="15"/>
      <c r="AL602" s="15"/>
      <c r="AN602" s="15"/>
      <c r="AO602" s="15"/>
      <c r="AQ602" s="15"/>
      <c r="AS602" s="15"/>
      <c r="AU602" s="15"/>
      <c r="AV602" s="15"/>
      <c r="AX602" s="15"/>
      <c r="AZ602" s="15"/>
      <c r="BB602" s="15"/>
      <c r="BC602" s="15"/>
      <c r="BE602" s="15"/>
      <c r="BG602" s="15"/>
      <c r="BI602" s="15"/>
      <c r="BJ602" s="15"/>
      <c r="BL602" s="15"/>
      <c r="BN602" s="15"/>
      <c r="BP602" s="15"/>
      <c r="BQ602" s="15"/>
      <c r="BS602" s="15"/>
      <c r="BU602" s="15"/>
      <c r="BW602" s="15"/>
    </row>
    <row r="603" spans="1:75" s="10" customFormat="1" x14ac:dyDescent="0.2">
      <c r="A603" s="15"/>
      <c r="L603" s="15"/>
      <c r="M603" s="15"/>
      <c r="O603" s="15"/>
      <c r="Q603" s="15"/>
      <c r="S603" s="15"/>
      <c r="T603" s="15"/>
      <c r="V603" s="15"/>
      <c r="X603" s="15"/>
      <c r="Z603" s="15"/>
      <c r="AA603" s="15"/>
      <c r="AC603" s="15"/>
      <c r="AE603" s="15"/>
      <c r="AG603" s="15"/>
      <c r="AH603" s="15"/>
      <c r="AJ603" s="15"/>
      <c r="AL603" s="15"/>
      <c r="AN603" s="15"/>
      <c r="AO603" s="15"/>
      <c r="AQ603" s="15"/>
      <c r="AS603" s="15"/>
      <c r="AU603" s="15"/>
      <c r="AV603" s="15"/>
      <c r="AX603" s="15"/>
      <c r="AZ603" s="15"/>
      <c r="BB603" s="15"/>
      <c r="BC603" s="15"/>
      <c r="BE603" s="15"/>
      <c r="BG603" s="15"/>
      <c r="BI603" s="15"/>
      <c r="BJ603" s="15"/>
      <c r="BL603" s="15"/>
      <c r="BN603" s="15"/>
      <c r="BP603" s="15"/>
      <c r="BQ603" s="15"/>
      <c r="BS603" s="15"/>
      <c r="BU603" s="15"/>
      <c r="BW603" s="15"/>
    </row>
    <row r="604" spans="1:75" s="10" customFormat="1" x14ac:dyDescent="0.2">
      <c r="A604" s="15"/>
      <c r="L604" s="15"/>
      <c r="M604" s="15"/>
      <c r="O604" s="15"/>
      <c r="Q604" s="15"/>
      <c r="S604" s="15"/>
      <c r="T604" s="15"/>
      <c r="V604" s="15"/>
      <c r="X604" s="15"/>
      <c r="Z604" s="15"/>
      <c r="AA604" s="15"/>
      <c r="AC604" s="15"/>
      <c r="AE604" s="15"/>
      <c r="AG604" s="15"/>
      <c r="AH604" s="15"/>
      <c r="AJ604" s="15"/>
      <c r="AL604" s="15"/>
      <c r="AN604" s="15"/>
      <c r="AO604" s="15"/>
      <c r="AQ604" s="15"/>
      <c r="AS604" s="15"/>
      <c r="AU604" s="15"/>
      <c r="AV604" s="15"/>
      <c r="AX604" s="15"/>
      <c r="AZ604" s="15"/>
      <c r="BB604" s="15"/>
      <c r="BC604" s="15"/>
      <c r="BE604" s="15"/>
      <c r="BG604" s="15"/>
      <c r="BI604" s="15"/>
      <c r="BJ604" s="15"/>
      <c r="BL604" s="15"/>
      <c r="BN604" s="15"/>
      <c r="BP604" s="15"/>
      <c r="BQ604" s="15"/>
      <c r="BS604" s="15"/>
      <c r="BU604" s="15"/>
      <c r="BW604" s="15"/>
    </row>
    <row r="605" spans="1:75" s="10" customFormat="1" x14ac:dyDescent="0.2">
      <c r="A605" s="15"/>
      <c r="L605" s="15"/>
      <c r="M605" s="15"/>
      <c r="O605" s="15"/>
      <c r="Q605" s="15"/>
      <c r="S605" s="15"/>
      <c r="T605" s="15"/>
      <c r="V605" s="15"/>
      <c r="X605" s="15"/>
      <c r="Z605" s="15"/>
      <c r="AA605" s="15"/>
      <c r="AC605" s="15"/>
      <c r="AE605" s="15"/>
      <c r="AG605" s="15"/>
      <c r="AH605" s="15"/>
      <c r="AJ605" s="15"/>
      <c r="AL605" s="15"/>
      <c r="AN605" s="15"/>
      <c r="AO605" s="15"/>
      <c r="AQ605" s="15"/>
      <c r="AS605" s="15"/>
      <c r="AU605" s="15"/>
      <c r="AV605" s="15"/>
      <c r="AX605" s="15"/>
      <c r="AZ605" s="15"/>
      <c r="BB605" s="15"/>
      <c r="BC605" s="15"/>
      <c r="BE605" s="15"/>
      <c r="BG605" s="15"/>
      <c r="BI605" s="15"/>
      <c r="BJ605" s="15"/>
      <c r="BL605" s="15"/>
      <c r="BN605" s="15"/>
      <c r="BP605" s="15"/>
      <c r="BQ605" s="15"/>
      <c r="BS605" s="15"/>
      <c r="BU605" s="15"/>
      <c r="BW605" s="15"/>
    </row>
    <row r="606" spans="1:75" s="10" customFormat="1" x14ac:dyDescent="0.2">
      <c r="A606" s="15"/>
      <c r="L606" s="15"/>
      <c r="M606" s="15"/>
      <c r="O606" s="15"/>
      <c r="Q606" s="15"/>
      <c r="S606" s="15"/>
      <c r="T606" s="15"/>
      <c r="V606" s="15"/>
      <c r="X606" s="15"/>
      <c r="Z606" s="15"/>
      <c r="AA606" s="15"/>
      <c r="AC606" s="15"/>
      <c r="AE606" s="15"/>
      <c r="AG606" s="15"/>
      <c r="AH606" s="15"/>
      <c r="AJ606" s="15"/>
      <c r="AL606" s="15"/>
      <c r="AN606" s="15"/>
      <c r="AO606" s="15"/>
      <c r="AQ606" s="15"/>
      <c r="AS606" s="15"/>
      <c r="AU606" s="15"/>
      <c r="AV606" s="15"/>
      <c r="AX606" s="15"/>
      <c r="AZ606" s="15"/>
      <c r="BB606" s="15"/>
      <c r="BC606" s="15"/>
      <c r="BE606" s="15"/>
      <c r="BG606" s="15"/>
      <c r="BI606" s="15"/>
      <c r="BJ606" s="15"/>
      <c r="BL606" s="15"/>
      <c r="BN606" s="15"/>
      <c r="BP606" s="15"/>
      <c r="BQ606" s="15"/>
      <c r="BS606" s="15"/>
      <c r="BU606" s="15"/>
      <c r="BW606" s="15"/>
    </row>
    <row r="607" spans="1:75" s="10" customFormat="1" x14ac:dyDescent="0.2">
      <c r="A607" s="15"/>
      <c r="L607" s="15"/>
      <c r="M607" s="15"/>
      <c r="O607" s="15"/>
      <c r="Q607" s="15"/>
      <c r="S607" s="15"/>
      <c r="T607" s="15"/>
      <c r="V607" s="15"/>
      <c r="X607" s="15"/>
      <c r="Z607" s="15"/>
      <c r="AA607" s="15"/>
      <c r="AC607" s="15"/>
      <c r="AE607" s="15"/>
      <c r="AG607" s="15"/>
      <c r="AH607" s="15"/>
      <c r="AJ607" s="15"/>
      <c r="AL607" s="15"/>
      <c r="AN607" s="15"/>
      <c r="AO607" s="15"/>
      <c r="AQ607" s="15"/>
      <c r="AS607" s="15"/>
      <c r="AU607" s="15"/>
      <c r="AV607" s="15"/>
      <c r="AX607" s="15"/>
      <c r="AZ607" s="15"/>
      <c r="BB607" s="15"/>
      <c r="BC607" s="15"/>
      <c r="BE607" s="15"/>
      <c r="BG607" s="15"/>
      <c r="BI607" s="15"/>
      <c r="BJ607" s="15"/>
      <c r="BL607" s="15"/>
      <c r="BN607" s="15"/>
      <c r="BP607" s="15"/>
      <c r="BQ607" s="15"/>
      <c r="BS607" s="15"/>
      <c r="BU607" s="15"/>
      <c r="BW607" s="15"/>
    </row>
    <row r="608" spans="1:75" s="10" customFormat="1" x14ac:dyDescent="0.2">
      <c r="A608" s="15"/>
      <c r="L608" s="15"/>
      <c r="M608" s="15"/>
      <c r="O608" s="15"/>
      <c r="Q608" s="15"/>
      <c r="S608" s="15"/>
      <c r="T608" s="15"/>
      <c r="V608" s="15"/>
      <c r="X608" s="15"/>
      <c r="Z608" s="15"/>
      <c r="AA608" s="15"/>
      <c r="AC608" s="15"/>
      <c r="AE608" s="15"/>
      <c r="AG608" s="15"/>
      <c r="AH608" s="15"/>
      <c r="AJ608" s="15"/>
      <c r="AL608" s="15"/>
      <c r="AN608" s="15"/>
      <c r="AO608" s="15"/>
      <c r="AQ608" s="15"/>
      <c r="AS608" s="15"/>
      <c r="AU608" s="15"/>
      <c r="AV608" s="15"/>
      <c r="AX608" s="15"/>
      <c r="AZ608" s="15"/>
      <c r="BB608" s="15"/>
      <c r="BC608" s="15"/>
      <c r="BE608" s="15"/>
      <c r="BG608" s="15"/>
      <c r="BI608" s="15"/>
      <c r="BJ608" s="15"/>
      <c r="BL608" s="15"/>
      <c r="BN608" s="15"/>
      <c r="BP608" s="15"/>
      <c r="BQ608" s="15"/>
      <c r="BS608" s="15"/>
      <c r="BU608" s="15"/>
      <c r="BW608" s="15"/>
    </row>
    <row r="609" spans="1:75" s="10" customFormat="1" x14ac:dyDescent="0.2">
      <c r="A609" s="15"/>
      <c r="L609" s="15"/>
      <c r="M609" s="15"/>
      <c r="O609" s="15"/>
      <c r="Q609" s="15"/>
      <c r="S609" s="15"/>
      <c r="T609" s="15"/>
      <c r="V609" s="15"/>
      <c r="X609" s="15"/>
      <c r="Z609" s="15"/>
      <c r="AA609" s="15"/>
      <c r="AC609" s="15"/>
      <c r="AE609" s="15"/>
      <c r="AG609" s="15"/>
      <c r="AH609" s="15"/>
      <c r="AJ609" s="15"/>
      <c r="AL609" s="15"/>
      <c r="AN609" s="15"/>
      <c r="AO609" s="15"/>
      <c r="AQ609" s="15"/>
      <c r="AS609" s="15"/>
      <c r="AU609" s="15"/>
      <c r="AV609" s="15"/>
      <c r="AX609" s="15"/>
      <c r="AZ609" s="15"/>
      <c r="BB609" s="15"/>
      <c r="BC609" s="15"/>
      <c r="BE609" s="15"/>
      <c r="BG609" s="15"/>
      <c r="BI609" s="15"/>
      <c r="BJ609" s="15"/>
      <c r="BL609" s="15"/>
      <c r="BN609" s="15"/>
      <c r="BP609" s="15"/>
      <c r="BQ609" s="15"/>
      <c r="BS609" s="15"/>
      <c r="BU609" s="15"/>
      <c r="BW609" s="15"/>
    </row>
    <row r="610" spans="1:75" s="10" customFormat="1" x14ac:dyDescent="0.2">
      <c r="A610" s="15"/>
      <c r="L610" s="15"/>
      <c r="M610" s="15"/>
      <c r="O610" s="15"/>
      <c r="Q610" s="15"/>
      <c r="S610" s="15"/>
      <c r="T610" s="15"/>
      <c r="V610" s="15"/>
      <c r="X610" s="15"/>
      <c r="Z610" s="15"/>
      <c r="AA610" s="15"/>
      <c r="AC610" s="15"/>
      <c r="AE610" s="15"/>
      <c r="AG610" s="15"/>
      <c r="AH610" s="15"/>
      <c r="AJ610" s="15"/>
      <c r="AL610" s="15"/>
      <c r="AN610" s="15"/>
      <c r="AO610" s="15"/>
      <c r="AQ610" s="15"/>
      <c r="AS610" s="15"/>
      <c r="AU610" s="15"/>
      <c r="AV610" s="15"/>
      <c r="AX610" s="15"/>
      <c r="AZ610" s="15"/>
      <c r="BB610" s="15"/>
      <c r="BC610" s="15"/>
      <c r="BE610" s="15"/>
      <c r="BG610" s="15"/>
      <c r="BI610" s="15"/>
      <c r="BJ610" s="15"/>
      <c r="BL610" s="15"/>
      <c r="BN610" s="15"/>
      <c r="BP610" s="15"/>
      <c r="BQ610" s="15"/>
      <c r="BS610" s="15"/>
      <c r="BU610" s="15"/>
      <c r="BW610" s="15"/>
    </row>
    <row r="611" spans="1:75" s="10" customFormat="1" x14ac:dyDescent="0.2">
      <c r="A611" s="15"/>
      <c r="L611" s="15"/>
      <c r="M611" s="15"/>
      <c r="O611" s="15"/>
      <c r="Q611" s="15"/>
      <c r="S611" s="15"/>
      <c r="T611" s="15"/>
      <c r="V611" s="15"/>
      <c r="X611" s="15"/>
      <c r="Z611" s="15"/>
      <c r="AA611" s="15"/>
      <c r="AC611" s="15"/>
      <c r="AE611" s="15"/>
      <c r="AG611" s="15"/>
      <c r="AH611" s="15"/>
      <c r="AJ611" s="15"/>
      <c r="AL611" s="15"/>
      <c r="AN611" s="15"/>
      <c r="AO611" s="15"/>
      <c r="AQ611" s="15"/>
      <c r="AS611" s="15"/>
      <c r="AU611" s="15"/>
      <c r="AV611" s="15"/>
      <c r="AX611" s="15"/>
      <c r="AZ611" s="15"/>
      <c r="BB611" s="15"/>
      <c r="BC611" s="15"/>
      <c r="BE611" s="15"/>
      <c r="BG611" s="15"/>
      <c r="BI611" s="15"/>
      <c r="BJ611" s="15"/>
      <c r="BL611" s="15"/>
      <c r="BN611" s="15"/>
      <c r="BP611" s="15"/>
      <c r="BQ611" s="15"/>
      <c r="BS611" s="15"/>
      <c r="BU611" s="15"/>
      <c r="BW611" s="15"/>
    </row>
    <row r="612" spans="1:75" s="10" customFormat="1" x14ac:dyDescent="0.2">
      <c r="A612" s="15"/>
      <c r="L612" s="15"/>
      <c r="M612" s="15"/>
      <c r="O612" s="15"/>
      <c r="Q612" s="15"/>
      <c r="S612" s="15"/>
      <c r="T612" s="15"/>
      <c r="V612" s="15"/>
      <c r="X612" s="15"/>
      <c r="Z612" s="15"/>
      <c r="AA612" s="15"/>
      <c r="AC612" s="15"/>
      <c r="AE612" s="15"/>
      <c r="AG612" s="15"/>
      <c r="AH612" s="15"/>
      <c r="AJ612" s="15"/>
      <c r="AL612" s="15"/>
      <c r="AN612" s="15"/>
      <c r="AO612" s="15"/>
      <c r="AQ612" s="15"/>
      <c r="AS612" s="15"/>
      <c r="AU612" s="15"/>
      <c r="AV612" s="15"/>
      <c r="AX612" s="15"/>
      <c r="AZ612" s="15"/>
      <c r="BB612" s="15"/>
      <c r="BC612" s="15"/>
      <c r="BE612" s="15"/>
      <c r="BG612" s="15"/>
      <c r="BI612" s="15"/>
      <c r="BJ612" s="15"/>
      <c r="BL612" s="15"/>
      <c r="BN612" s="15"/>
      <c r="BP612" s="15"/>
      <c r="BQ612" s="15"/>
      <c r="BS612" s="15"/>
      <c r="BU612" s="15"/>
      <c r="BW612" s="15"/>
    </row>
    <row r="613" spans="1:75" s="10" customFormat="1" x14ac:dyDescent="0.2">
      <c r="A613" s="15"/>
      <c r="L613" s="15"/>
      <c r="M613" s="15"/>
      <c r="O613" s="15"/>
      <c r="Q613" s="15"/>
      <c r="S613" s="15"/>
      <c r="T613" s="15"/>
      <c r="V613" s="15"/>
      <c r="X613" s="15"/>
      <c r="Z613" s="15"/>
      <c r="AA613" s="15"/>
      <c r="AC613" s="15"/>
      <c r="AE613" s="15"/>
      <c r="AG613" s="15"/>
      <c r="AH613" s="15"/>
      <c r="AJ613" s="15"/>
      <c r="AL613" s="15"/>
      <c r="AN613" s="15"/>
      <c r="AO613" s="15"/>
      <c r="AQ613" s="15"/>
      <c r="AS613" s="15"/>
      <c r="AU613" s="15"/>
      <c r="AV613" s="15"/>
      <c r="AX613" s="15"/>
      <c r="AZ613" s="15"/>
      <c r="BB613" s="15"/>
      <c r="BC613" s="15"/>
      <c r="BE613" s="15"/>
      <c r="BG613" s="15"/>
      <c r="BI613" s="15"/>
      <c r="BJ613" s="15"/>
      <c r="BL613" s="15"/>
      <c r="BN613" s="15"/>
      <c r="BP613" s="15"/>
      <c r="BQ613" s="15"/>
      <c r="BS613" s="15"/>
      <c r="BU613" s="15"/>
      <c r="BW613" s="15"/>
    </row>
    <row r="614" spans="1:75" s="10" customFormat="1" x14ac:dyDescent="0.2">
      <c r="A614" s="15"/>
      <c r="L614" s="15"/>
      <c r="M614" s="15"/>
      <c r="O614" s="15"/>
      <c r="Q614" s="15"/>
      <c r="S614" s="15"/>
      <c r="T614" s="15"/>
      <c r="V614" s="15"/>
      <c r="X614" s="15"/>
      <c r="Z614" s="15"/>
      <c r="AA614" s="15"/>
      <c r="AC614" s="15"/>
      <c r="AE614" s="15"/>
      <c r="AG614" s="15"/>
      <c r="AH614" s="15"/>
      <c r="AJ614" s="15"/>
      <c r="AL614" s="15"/>
      <c r="AN614" s="15"/>
      <c r="AO614" s="15"/>
      <c r="AQ614" s="15"/>
      <c r="AS614" s="15"/>
      <c r="AU614" s="15"/>
      <c r="AV614" s="15"/>
      <c r="AX614" s="15"/>
      <c r="AZ614" s="15"/>
      <c r="BB614" s="15"/>
      <c r="BC614" s="15"/>
      <c r="BE614" s="15"/>
      <c r="BG614" s="15"/>
      <c r="BI614" s="15"/>
      <c r="BJ614" s="15"/>
      <c r="BL614" s="15"/>
      <c r="BN614" s="15"/>
      <c r="BP614" s="15"/>
      <c r="BQ614" s="15"/>
      <c r="BS614" s="15"/>
      <c r="BU614" s="15"/>
      <c r="BW614" s="15"/>
    </row>
    <row r="615" spans="1:75" s="10" customFormat="1" x14ac:dyDescent="0.2">
      <c r="A615" s="15"/>
      <c r="L615" s="15"/>
      <c r="M615" s="15"/>
      <c r="O615" s="15"/>
      <c r="Q615" s="15"/>
      <c r="S615" s="15"/>
      <c r="T615" s="15"/>
      <c r="V615" s="15"/>
      <c r="X615" s="15"/>
      <c r="Z615" s="15"/>
      <c r="AA615" s="15"/>
      <c r="AC615" s="15"/>
      <c r="AE615" s="15"/>
      <c r="AG615" s="15"/>
      <c r="AH615" s="15"/>
      <c r="AJ615" s="15"/>
      <c r="AL615" s="15"/>
      <c r="AN615" s="15"/>
      <c r="AO615" s="15"/>
      <c r="AQ615" s="15"/>
      <c r="AS615" s="15"/>
      <c r="AU615" s="15"/>
      <c r="AV615" s="15"/>
      <c r="AX615" s="15"/>
      <c r="AZ615" s="15"/>
      <c r="BB615" s="15"/>
      <c r="BC615" s="15"/>
      <c r="BE615" s="15"/>
      <c r="BG615" s="15"/>
      <c r="BI615" s="15"/>
      <c r="BJ615" s="15"/>
      <c r="BL615" s="15"/>
      <c r="BN615" s="15"/>
      <c r="BP615" s="15"/>
      <c r="BQ615" s="15"/>
      <c r="BS615" s="15"/>
      <c r="BU615" s="15"/>
      <c r="BW615" s="15"/>
    </row>
    <row r="616" spans="1:75" s="10" customFormat="1" x14ac:dyDescent="0.2">
      <c r="A616" s="15"/>
      <c r="L616" s="15"/>
      <c r="M616" s="15"/>
      <c r="O616" s="15"/>
      <c r="Q616" s="15"/>
      <c r="S616" s="15"/>
      <c r="T616" s="15"/>
      <c r="V616" s="15"/>
      <c r="X616" s="15"/>
      <c r="Z616" s="15"/>
      <c r="AA616" s="15"/>
      <c r="AC616" s="15"/>
      <c r="AE616" s="15"/>
      <c r="AG616" s="15"/>
      <c r="AH616" s="15"/>
      <c r="AJ616" s="15"/>
      <c r="AL616" s="15"/>
      <c r="AN616" s="15"/>
      <c r="AO616" s="15"/>
      <c r="AQ616" s="15"/>
      <c r="AS616" s="15"/>
      <c r="AU616" s="15"/>
      <c r="AV616" s="15"/>
      <c r="AX616" s="15"/>
      <c r="AZ616" s="15"/>
      <c r="BB616" s="15"/>
      <c r="BC616" s="15"/>
      <c r="BE616" s="15"/>
      <c r="BG616" s="15"/>
      <c r="BI616" s="15"/>
      <c r="BJ616" s="15"/>
      <c r="BL616" s="15"/>
      <c r="BN616" s="15"/>
      <c r="BP616" s="15"/>
      <c r="BQ616" s="15"/>
      <c r="BS616" s="15"/>
      <c r="BU616" s="15"/>
      <c r="BW616" s="15"/>
    </row>
    <row r="617" spans="1:75" s="10" customFormat="1" x14ac:dyDescent="0.2">
      <c r="A617" s="15"/>
      <c r="L617" s="15"/>
      <c r="M617" s="15"/>
      <c r="O617" s="15"/>
      <c r="Q617" s="15"/>
      <c r="S617" s="15"/>
      <c r="T617" s="15"/>
      <c r="V617" s="15"/>
      <c r="X617" s="15"/>
      <c r="Z617" s="15"/>
      <c r="AA617" s="15"/>
      <c r="AC617" s="15"/>
      <c r="AE617" s="15"/>
      <c r="AG617" s="15"/>
      <c r="AH617" s="15"/>
      <c r="AJ617" s="15"/>
      <c r="AL617" s="15"/>
      <c r="AN617" s="15"/>
      <c r="AO617" s="15"/>
      <c r="AQ617" s="15"/>
      <c r="AS617" s="15"/>
      <c r="AU617" s="15"/>
      <c r="AV617" s="15"/>
      <c r="AX617" s="15"/>
      <c r="AZ617" s="15"/>
      <c r="BB617" s="15"/>
      <c r="BC617" s="15"/>
      <c r="BE617" s="15"/>
      <c r="BG617" s="15"/>
      <c r="BI617" s="15"/>
      <c r="BJ617" s="15"/>
      <c r="BL617" s="15"/>
      <c r="BN617" s="15"/>
      <c r="BP617" s="15"/>
      <c r="BQ617" s="15"/>
      <c r="BS617" s="15"/>
      <c r="BU617" s="15"/>
      <c r="BW617" s="15"/>
    </row>
    <row r="618" spans="1:75" s="10" customFormat="1" x14ac:dyDescent="0.2">
      <c r="A618" s="15"/>
      <c r="L618" s="15"/>
      <c r="M618" s="15"/>
      <c r="O618" s="15"/>
      <c r="Q618" s="15"/>
      <c r="S618" s="15"/>
      <c r="T618" s="15"/>
      <c r="V618" s="15"/>
      <c r="X618" s="15"/>
      <c r="Z618" s="15"/>
      <c r="AA618" s="15"/>
      <c r="AC618" s="15"/>
      <c r="AE618" s="15"/>
      <c r="AG618" s="15"/>
      <c r="AH618" s="15"/>
      <c r="AJ618" s="15"/>
      <c r="AL618" s="15"/>
      <c r="AN618" s="15"/>
      <c r="AO618" s="15"/>
      <c r="AQ618" s="15"/>
      <c r="AS618" s="15"/>
      <c r="AU618" s="15"/>
      <c r="AV618" s="15"/>
      <c r="AX618" s="15"/>
      <c r="AZ618" s="15"/>
      <c r="BB618" s="15"/>
      <c r="BC618" s="15"/>
      <c r="BE618" s="15"/>
      <c r="BG618" s="15"/>
      <c r="BI618" s="15"/>
      <c r="BJ618" s="15"/>
      <c r="BL618" s="15"/>
      <c r="BN618" s="15"/>
      <c r="BP618" s="15"/>
      <c r="BQ618" s="15"/>
      <c r="BS618" s="15"/>
      <c r="BU618" s="15"/>
      <c r="BW618" s="15"/>
    </row>
    <row r="619" spans="1:75" s="10" customFormat="1" x14ac:dyDescent="0.2">
      <c r="A619" s="15"/>
      <c r="L619" s="15"/>
      <c r="M619" s="15"/>
      <c r="O619" s="15"/>
      <c r="Q619" s="15"/>
      <c r="S619" s="15"/>
      <c r="T619" s="15"/>
      <c r="V619" s="15"/>
      <c r="X619" s="15"/>
      <c r="Z619" s="15"/>
      <c r="AA619" s="15"/>
      <c r="AC619" s="15"/>
      <c r="AE619" s="15"/>
      <c r="AG619" s="15"/>
      <c r="AH619" s="15"/>
      <c r="AJ619" s="15"/>
      <c r="AL619" s="15"/>
      <c r="AN619" s="15"/>
      <c r="AO619" s="15"/>
      <c r="AQ619" s="15"/>
      <c r="AS619" s="15"/>
      <c r="AU619" s="15"/>
      <c r="AV619" s="15"/>
      <c r="AX619" s="15"/>
      <c r="AZ619" s="15"/>
      <c r="BB619" s="15"/>
      <c r="BC619" s="15"/>
      <c r="BE619" s="15"/>
      <c r="BG619" s="15"/>
      <c r="BI619" s="15"/>
      <c r="BJ619" s="15"/>
      <c r="BL619" s="15"/>
      <c r="BN619" s="15"/>
      <c r="BP619" s="15"/>
      <c r="BQ619" s="15"/>
      <c r="BS619" s="15"/>
      <c r="BU619" s="15"/>
      <c r="BW619" s="15"/>
    </row>
    <row r="620" spans="1:75" s="10" customFormat="1" x14ac:dyDescent="0.2">
      <c r="A620" s="15"/>
      <c r="L620" s="15"/>
      <c r="M620" s="15"/>
      <c r="O620" s="15"/>
      <c r="Q620" s="15"/>
      <c r="S620" s="15"/>
      <c r="T620" s="15"/>
      <c r="V620" s="15"/>
      <c r="X620" s="15"/>
      <c r="Z620" s="15"/>
      <c r="AA620" s="15"/>
      <c r="AC620" s="15"/>
      <c r="AE620" s="15"/>
      <c r="AG620" s="15"/>
      <c r="AH620" s="15"/>
      <c r="AJ620" s="15"/>
      <c r="AL620" s="15"/>
      <c r="AN620" s="15"/>
      <c r="AO620" s="15"/>
      <c r="AQ620" s="15"/>
      <c r="AS620" s="15"/>
      <c r="AU620" s="15"/>
      <c r="AV620" s="15"/>
      <c r="AX620" s="15"/>
      <c r="AZ620" s="15"/>
      <c r="BB620" s="15"/>
      <c r="BC620" s="15"/>
      <c r="BE620" s="15"/>
      <c r="BG620" s="15"/>
      <c r="BI620" s="15"/>
      <c r="BJ620" s="15"/>
      <c r="BL620" s="15"/>
      <c r="BN620" s="15"/>
      <c r="BP620" s="15"/>
      <c r="BQ620" s="15"/>
      <c r="BS620" s="15"/>
      <c r="BU620" s="15"/>
      <c r="BW620" s="15"/>
    </row>
    <row r="621" spans="1:75" s="10" customFormat="1" x14ac:dyDescent="0.2">
      <c r="A621" s="15"/>
      <c r="L621" s="15"/>
      <c r="M621" s="15"/>
      <c r="O621" s="15"/>
      <c r="Q621" s="15"/>
      <c r="S621" s="15"/>
      <c r="T621" s="15"/>
      <c r="V621" s="15"/>
      <c r="X621" s="15"/>
      <c r="Z621" s="15"/>
      <c r="AA621" s="15"/>
      <c r="AC621" s="15"/>
      <c r="AE621" s="15"/>
      <c r="AG621" s="15"/>
      <c r="AH621" s="15"/>
      <c r="AJ621" s="15"/>
      <c r="AL621" s="15"/>
      <c r="AN621" s="15"/>
      <c r="AO621" s="15"/>
      <c r="AQ621" s="15"/>
      <c r="AS621" s="15"/>
      <c r="AU621" s="15"/>
      <c r="AV621" s="15"/>
      <c r="AX621" s="15"/>
      <c r="AZ621" s="15"/>
      <c r="BB621" s="15"/>
      <c r="BC621" s="15"/>
      <c r="BE621" s="15"/>
      <c r="BG621" s="15"/>
      <c r="BI621" s="15"/>
      <c r="BJ621" s="15"/>
      <c r="BL621" s="15"/>
      <c r="BN621" s="15"/>
      <c r="BP621" s="15"/>
      <c r="BQ621" s="15"/>
      <c r="BS621" s="15"/>
      <c r="BU621" s="15"/>
      <c r="BW621" s="15"/>
    </row>
    <row r="622" spans="1:75" s="10" customFormat="1" x14ac:dyDescent="0.2">
      <c r="A622" s="15"/>
      <c r="L622" s="15"/>
      <c r="M622" s="15"/>
      <c r="O622" s="15"/>
      <c r="Q622" s="15"/>
      <c r="S622" s="15"/>
      <c r="T622" s="15"/>
      <c r="V622" s="15"/>
      <c r="X622" s="15"/>
      <c r="Z622" s="15"/>
      <c r="AA622" s="15"/>
      <c r="AC622" s="15"/>
      <c r="AE622" s="15"/>
      <c r="AG622" s="15"/>
      <c r="AH622" s="15"/>
      <c r="AJ622" s="15"/>
      <c r="AL622" s="15"/>
      <c r="AN622" s="15"/>
      <c r="AO622" s="15"/>
      <c r="AQ622" s="15"/>
      <c r="AS622" s="15"/>
      <c r="AU622" s="15"/>
      <c r="AV622" s="15"/>
      <c r="AX622" s="15"/>
      <c r="AZ622" s="15"/>
      <c r="BB622" s="15"/>
      <c r="BC622" s="15"/>
      <c r="BE622" s="15"/>
      <c r="BG622" s="15"/>
      <c r="BI622" s="15"/>
      <c r="BJ622" s="15"/>
      <c r="BL622" s="15"/>
      <c r="BN622" s="15"/>
      <c r="BP622" s="15"/>
      <c r="BQ622" s="15"/>
      <c r="BS622" s="15"/>
      <c r="BU622" s="15"/>
      <c r="BW622" s="15"/>
    </row>
    <row r="623" spans="1:75" s="10" customFormat="1" x14ac:dyDescent="0.2">
      <c r="A623" s="15"/>
      <c r="L623" s="15"/>
      <c r="M623" s="15"/>
      <c r="O623" s="15"/>
      <c r="Q623" s="15"/>
      <c r="S623" s="15"/>
      <c r="T623" s="15"/>
      <c r="V623" s="15"/>
      <c r="X623" s="15"/>
      <c r="Z623" s="15"/>
      <c r="AA623" s="15"/>
      <c r="AC623" s="15"/>
      <c r="AE623" s="15"/>
      <c r="AG623" s="15"/>
      <c r="AH623" s="15"/>
      <c r="AJ623" s="15"/>
      <c r="AL623" s="15"/>
      <c r="AN623" s="15"/>
      <c r="AO623" s="15"/>
      <c r="AQ623" s="15"/>
      <c r="AS623" s="15"/>
      <c r="AU623" s="15"/>
      <c r="AV623" s="15"/>
      <c r="AX623" s="15"/>
      <c r="AZ623" s="15"/>
      <c r="BB623" s="15"/>
      <c r="BC623" s="15"/>
      <c r="BE623" s="15"/>
      <c r="BG623" s="15"/>
      <c r="BI623" s="15"/>
      <c r="BJ623" s="15"/>
      <c r="BL623" s="15"/>
      <c r="BN623" s="15"/>
      <c r="BP623" s="15"/>
      <c r="BQ623" s="15"/>
      <c r="BS623" s="15"/>
      <c r="BU623" s="15"/>
      <c r="BW623" s="15"/>
    </row>
    <row r="624" spans="1:75" s="10" customFormat="1" x14ac:dyDescent="0.2">
      <c r="A624" s="15"/>
      <c r="L624" s="15"/>
      <c r="M624" s="15"/>
      <c r="O624" s="15"/>
      <c r="Q624" s="15"/>
      <c r="S624" s="15"/>
      <c r="T624" s="15"/>
      <c r="V624" s="15"/>
      <c r="X624" s="15"/>
      <c r="Z624" s="15"/>
      <c r="AA624" s="15"/>
      <c r="AC624" s="15"/>
      <c r="AE624" s="15"/>
      <c r="AG624" s="15"/>
      <c r="AH624" s="15"/>
      <c r="AJ624" s="15"/>
      <c r="AL624" s="15"/>
      <c r="AN624" s="15"/>
      <c r="AO624" s="15"/>
      <c r="AQ624" s="15"/>
      <c r="AS624" s="15"/>
      <c r="AU624" s="15"/>
      <c r="AV624" s="15"/>
      <c r="AX624" s="15"/>
      <c r="AZ624" s="15"/>
      <c r="BB624" s="15"/>
      <c r="BC624" s="15"/>
      <c r="BE624" s="15"/>
      <c r="BG624" s="15"/>
      <c r="BI624" s="15"/>
      <c r="BJ624" s="15"/>
      <c r="BL624" s="15"/>
      <c r="BN624" s="15"/>
      <c r="BP624" s="15"/>
      <c r="BQ624" s="15"/>
      <c r="BS624" s="15"/>
      <c r="BU624" s="15"/>
      <c r="BW624" s="15"/>
    </row>
    <row r="625" spans="1:75" s="10" customFormat="1" x14ac:dyDescent="0.2">
      <c r="A625" s="15"/>
      <c r="L625" s="15"/>
      <c r="M625" s="15"/>
      <c r="O625" s="15"/>
      <c r="Q625" s="15"/>
      <c r="S625" s="15"/>
      <c r="T625" s="15"/>
      <c r="V625" s="15"/>
      <c r="X625" s="15"/>
      <c r="Z625" s="15"/>
      <c r="AA625" s="15"/>
      <c r="AC625" s="15"/>
      <c r="AE625" s="15"/>
      <c r="AG625" s="15"/>
      <c r="AH625" s="15"/>
      <c r="AJ625" s="15"/>
      <c r="AL625" s="15"/>
      <c r="AN625" s="15"/>
      <c r="AO625" s="15"/>
      <c r="AQ625" s="15"/>
      <c r="AS625" s="15"/>
      <c r="AU625" s="15"/>
      <c r="AV625" s="15"/>
      <c r="AX625" s="15"/>
      <c r="AZ625" s="15"/>
      <c r="BB625" s="15"/>
      <c r="BC625" s="15"/>
      <c r="BE625" s="15"/>
      <c r="BG625" s="15"/>
      <c r="BI625" s="15"/>
      <c r="BJ625" s="15"/>
      <c r="BL625" s="15"/>
      <c r="BN625" s="15"/>
      <c r="BP625" s="15"/>
      <c r="BQ625" s="15"/>
      <c r="BS625" s="15"/>
      <c r="BU625" s="15"/>
      <c r="BW625" s="15"/>
    </row>
    <row r="626" spans="1:75" s="10" customFormat="1" x14ac:dyDescent="0.2">
      <c r="A626" s="15"/>
      <c r="L626" s="15"/>
      <c r="M626" s="15"/>
      <c r="O626" s="15"/>
      <c r="Q626" s="15"/>
      <c r="S626" s="15"/>
      <c r="T626" s="15"/>
      <c r="V626" s="15"/>
      <c r="X626" s="15"/>
      <c r="Z626" s="15"/>
      <c r="AA626" s="15"/>
      <c r="AC626" s="15"/>
      <c r="AE626" s="15"/>
      <c r="AG626" s="15"/>
      <c r="AH626" s="15"/>
      <c r="AJ626" s="15"/>
      <c r="AL626" s="15"/>
      <c r="AN626" s="15"/>
      <c r="AO626" s="15"/>
      <c r="AQ626" s="15"/>
      <c r="AS626" s="15"/>
      <c r="AU626" s="15"/>
      <c r="AV626" s="15"/>
      <c r="AX626" s="15"/>
      <c r="AZ626" s="15"/>
      <c r="BB626" s="15"/>
      <c r="BC626" s="15"/>
      <c r="BE626" s="15"/>
      <c r="BG626" s="15"/>
      <c r="BI626" s="15"/>
      <c r="BJ626" s="15"/>
      <c r="BL626" s="15"/>
      <c r="BN626" s="15"/>
      <c r="BP626" s="15"/>
      <c r="BQ626" s="15"/>
      <c r="BS626" s="15"/>
      <c r="BU626" s="15"/>
      <c r="BW626" s="15"/>
    </row>
    <row r="627" spans="1:75" s="10" customFormat="1" x14ac:dyDescent="0.2">
      <c r="A627" s="15"/>
      <c r="L627" s="15"/>
      <c r="M627" s="15"/>
      <c r="O627" s="15"/>
      <c r="Q627" s="15"/>
      <c r="S627" s="15"/>
      <c r="T627" s="15"/>
      <c r="V627" s="15"/>
      <c r="X627" s="15"/>
      <c r="Z627" s="15"/>
      <c r="AA627" s="15"/>
      <c r="AC627" s="15"/>
      <c r="AE627" s="15"/>
      <c r="AG627" s="15"/>
      <c r="AH627" s="15"/>
      <c r="AJ627" s="15"/>
      <c r="AL627" s="15"/>
      <c r="AN627" s="15"/>
      <c r="AO627" s="15"/>
      <c r="AQ627" s="15"/>
      <c r="AS627" s="15"/>
      <c r="AU627" s="15"/>
      <c r="AV627" s="15"/>
      <c r="AX627" s="15"/>
      <c r="AZ627" s="15"/>
      <c r="BB627" s="15"/>
      <c r="BC627" s="15"/>
      <c r="BE627" s="15"/>
      <c r="BG627" s="15"/>
      <c r="BI627" s="15"/>
      <c r="BJ627" s="15"/>
      <c r="BL627" s="15"/>
      <c r="BN627" s="15"/>
      <c r="BP627" s="15"/>
      <c r="BQ627" s="15"/>
      <c r="BS627" s="15"/>
      <c r="BU627" s="15"/>
      <c r="BW627" s="15"/>
    </row>
    <row r="628" spans="1:75" s="10" customFormat="1" x14ac:dyDescent="0.2">
      <c r="A628" s="15"/>
      <c r="L628" s="15"/>
      <c r="M628" s="15"/>
      <c r="O628" s="15"/>
      <c r="Q628" s="15"/>
      <c r="S628" s="15"/>
      <c r="T628" s="15"/>
      <c r="V628" s="15"/>
      <c r="X628" s="15"/>
      <c r="Z628" s="15"/>
      <c r="AA628" s="15"/>
      <c r="AC628" s="15"/>
      <c r="AE628" s="15"/>
      <c r="AG628" s="15"/>
      <c r="AH628" s="15"/>
      <c r="AJ628" s="15"/>
      <c r="AL628" s="15"/>
      <c r="AN628" s="15"/>
      <c r="AO628" s="15"/>
      <c r="AQ628" s="15"/>
      <c r="AS628" s="15"/>
      <c r="AU628" s="15"/>
      <c r="AV628" s="15"/>
      <c r="AX628" s="15"/>
      <c r="AZ628" s="15"/>
      <c r="BB628" s="15"/>
      <c r="BC628" s="15"/>
      <c r="BE628" s="15"/>
      <c r="BG628" s="15"/>
      <c r="BI628" s="15"/>
      <c r="BJ628" s="15"/>
      <c r="BL628" s="15"/>
      <c r="BN628" s="15"/>
      <c r="BP628" s="15"/>
      <c r="BQ628" s="15"/>
      <c r="BS628" s="15"/>
      <c r="BU628" s="15"/>
      <c r="BW628" s="15"/>
    </row>
    <row r="629" spans="1:75" s="10" customFormat="1" x14ac:dyDescent="0.2">
      <c r="A629" s="15"/>
      <c r="L629" s="15"/>
      <c r="M629" s="15"/>
      <c r="O629" s="15"/>
      <c r="Q629" s="15"/>
      <c r="S629" s="15"/>
      <c r="T629" s="15"/>
      <c r="V629" s="15"/>
      <c r="X629" s="15"/>
      <c r="Z629" s="15"/>
      <c r="AA629" s="15"/>
      <c r="AC629" s="15"/>
      <c r="AE629" s="15"/>
      <c r="AG629" s="15"/>
      <c r="AH629" s="15"/>
      <c r="AJ629" s="15"/>
      <c r="AL629" s="15"/>
      <c r="AN629" s="15"/>
      <c r="AO629" s="15"/>
      <c r="AQ629" s="15"/>
      <c r="AS629" s="15"/>
      <c r="AU629" s="15"/>
      <c r="AV629" s="15"/>
      <c r="AX629" s="15"/>
      <c r="AZ629" s="15"/>
      <c r="BB629" s="15"/>
      <c r="BC629" s="15"/>
      <c r="BE629" s="15"/>
      <c r="BG629" s="15"/>
      <c r="BI629" s="15"/>
      <c r="BJ629" s="15"/>
      <c r="BL629" s="15"/>
      <c r="BN629" s="15"/>
      <c r="BP629" s="15"/>
      <c r="BQ629" s="15"/>
      <c r="BS629" s="15"/>
      <c r="BU629" s="15"/>
      <c r="BW629" s="15"/>
    </row>
    <row r="630" spans="1:75" s="10" customFormat="1" x14ac:dyDescent="0.2">
      <c r="A630" s="15"/>
      <c r="L630" s="15"/>
      <c r="M630" s="15"/>
      <c r="O630" s="15"/>
      <c r="Q630" s="15"/>
      <c r="S630" s="15"/>
      <c r="T630" s="15"/>
      <c r="V630" s="15"/>
      <c r="X630" s="15"/>
      <c r="Z630" s="15"/>
      <c r="AA630" s="15"/>
      <c r="AC630" s="15"/>
      <c r="AE630" s="15"/>
      <c r="AG630" s="15"/>
      <c r="AH630" s="15"/>
      <c r="AJ630" s="15"/>
      <c r="AL630" s="15"/>
      <c r="AN630" s="15"/>
      <c r="AO630" s="15"/>
      <c r="AQ630" s="15"/>
      <c r="AS630" s="15"/>
      <c r="AU630" s="15"/>
      <c r="AV630" s="15"/>
      <c r="AX630" s="15"/>
      <c r="AZ630" s="15"/>
      <c r="BB630" s="15"/>
      <c r="BC630" s="15"/>
      <c r="BE630" s="15"/>
      <c r="BG630" s="15"/>
      <c r="BI630" s="15"/>
      <c r="BJ630" s="15"/>
      <c r="BL630" s="15"/>
      <c r="BN630" s="15"/>
      <c r="BP630" s="15"/>
      <c r="BQ630" s="15"/>
      <c r="BS630" s="15"/>
      <c r="BU630" s="15"/>
      <c r="BW630" s="15"/>
    </row>
    <row r="631" spans="1:75" s="10" customFormat="1" x14ac:dyDescent="0.2">
      <c r="A631" s="15"/>
      <c r="L631" s="15"/>
      <c r="M631" s="15"/>
      <c r="O631" s="15"/>
      <c r="Q631" s="15"/>
      <c r="S631" s="15"/>
      <c r="T631" s="15"/>
      <c r="V631" s="15"/>
      <c r="X631" s="15"/>
      <c r="Z631" s="15"/>
      <c r="AA631" s="15"/>
      <c r="AC631" s="15"/>
      <c r="AE631" s="15"/>
      <c r="AG631" s="15"/>
      <c r="AH631" s="15"/>
      <c r="AJ631" s="15"/>
      <c r="AL631" s="15"/>
      <c r="AN631" s="15"/>
      <c r="AO631" s="15"/>
      <c r="AQ631" s="15"/>
      <c r="AS631" s="15"/>
      <c r="AU631" s="15"/>
      <c r="AV631" s="15"/>
      <c r="AX631" s="15"/>
      <c r="AZ631" s="15"/>
      <c r="BB631" s="15"/>
      <c r="BC631" s="15"/>
      <c r="BE631" s="15"/>
      <c r="BG631" s="15"/>
      <c r="BI631" s="15"/>
      <c r="BJ631" s="15"/>
      <c r="BL631" s="15"/>
      <c r="BN631" s="15"/>
      <c r="BP631" s="15"/>
      <c r="BQ631" s="15"/>
      <c r="BS631" s="15"/>
      <c r="BU631" s="15"/>
      <c r="BW631" s="15"/>
    </row>
    <row r="632" spans="1:75" s="10" customFormat="1" x14ac:dyDescent="0.2">
      <c r="A632" s="15"/>
      <c r="L632" s="15"/>
      <c r="M632" s="15"/>
      <c r="O632" s="15"/>
      <c r="Q632" s="15"/>
      <c r="S632" s="15"/>
      <c r="T632" s="15"/>
      <c r="V632" s="15"/>
      <c r="X632" s="15"/>
      <c r="Z632" s="15"/>
      <c r="AA632" s="15"/>
      <c r="AC632" s="15"/>
      <c r="AE632" s="15"/>
      <c r="AG632" s="15"/>
      <c r="AH632" s="15"/>
      <c r="AJ632" s="15"/>
      <c r="AL632" s="15"/>
      <c r="AN632" s="15"/>
      <c r="AO632" s="15"/>
      <c r="AQ632" s="15"/>
      <c r="AS632" s="15"/>
      <c r="AU632" s="15"/>
      <c r="AV632" s="15"/>
      <c r="AX632" s="15"/>
      <c r="AZ632" s="15"/>
      <c r="BB632" s="15"/>
      <c r="BC632" s="15"/>
      <c r="BE632" s="15"/>
      <c r="BG632" s="15"/>
      <c r="BI632" s="15"/>
      <c r="BJ632" s="15"/>
      <c r="BL632" s="15"/>
      <c r="BN632" s="15"/>
      <c r="BP632" s="15"/>
      <c r="BQ632" s="15"/>
      <c r="BS632" s="15"/>
      <c r="BU632" s="15"/>
      <c r="BW632" s="15"/>
    </row>
    <row r="633" spans="1:75" s="10" customFormat="1" x14ac:dyDescent="0.2">
      <c r="A633" s="15"/>
      <c r="L633" s="15"/>
      <c r="M633" s="15"/>
      <c r="O633" s="15"/>
      <c r="Q633" s="15"/>
      <c r="S633" s="15"/>
      <c r="T633" s="15"/>
      <c r="V633" s="15"/>
      <c r="X633" s="15"/>
      <c r="Z633" s="15"/>
      <c r="AA633" s="15"/>
      <c r="AC633" s="15"/>
      <c r="AE633" s="15"/>
      <c r="AG633" s="15"/>
      <c r="AH633" s="15"/>
      <c r="AJ633" s="15"/>
      <c r="AL633" s="15"/>
      <c r="AN633" s="15"/>
      <c r="AO633" s="15"/>
      <c r="AQ633" s="15"/>
      <c r="AS633" s="15"/>
      <c r="AU633" s="15"/>
      <c r="AV633" s="15"/>
      <c r="AX633" s="15"/>
      <c r="AZ633" s="15"/>
      <c r="BB633" s="15"/>
      <c r="BC633" s="15"/>
      <c r="BE633" s="15"/>
      <c r="BG633" s="15"/>
      <c r="BI633" s="15"/>
      <c r="BJ633" s="15"/>
      <c r="BL633" s="15"/>
      <c r="BN633" s="15"/>
      <c r="BP633" s="15"/>
      <c r="BQ633" s="15"/>
      <c r="BS633" s="15"/>
      <c r="BU633" s="15"/>
      <c r="BW633" s="15"/>
    </row>
    <row r="634" spans="1:75" s="10" customFormat="1" x14ac:dyDescent="0.2">
      <c r="A634" s="15"/>
      <c r="L634" s="15"/>
      <c r="M634" s="15"/>
      <c r="O634" s="15"/>
      <c r="Q634" s="15"/>
      <c r="S634" s="15"/>
      <c r="T634" s="15"/>
      <c r="V634" s="15"/>
      <c r="X634" s="15"/>
      <c r="Z634" s="15"/>
      <c r="AA634" s="15"/>
      <c r="AC634" s="15"/>
      <c r="AE634" s="15"/>
      <c r="AG634" s="15"/>
      <c r="AH634" s="15"/>
      <c r="AJ634" s="15"/>
      <c r="AL634" s="15"/>
      <c r="AN634" s="15"/>
      <c r="AO634" s="15"/>
      <c r="AQ634" s="15"/>
      <c r="AS634" s="15"/>
      <c r="AU634" s="15"/>
      <c r="AV634" s="15"/>
      <c r="AX634" s="15"/>
      <c r="AZ634" s="15"/>
      <c r="BB634" s="15"/>
      <c r="BC634" s="15"/>
      <c r="BE634" s="15"/>
      <c r="BG634" s="15"/>
      <c r="BI634" s="15"/>
      <c r="BJ634" s="15"/>
      <c r="BL634" s="15"/>
      <c r="BN634" s="15"/>
      <c r="BP634" s="15"/>
      <c r="BQ634" s="15"/>
      <c r="BS634" s="15"/>
      <c r="BU634" s="15"/>
      <c r="BW634" s="15"/>
    </row>
    <row r="635" spans="1:75" s="10" customFormat="1" x14ac:dyDescent="0.2">
      <c r="A635" s="15"/>
      <c r="L635" s="15"/>
      <c r="M635" s="15"/>
      <c r="O635" s="15"/>
      <c r="Q635" s="15"/>
      <c r="S635" s="15"/>
      <c r="T635" s="15"/>
      <c r="V635" s="15"/>
      <c r="X635" s="15"/>
      <c r="Z635" s="15"/>
      <c r="AA635" s="15"/>
      <c r="AC635" s="15"/>
      <c r="AE635" s="15"/>
      <c r="AG635" s="15"/>
      <c r="AH635" s="15"/>
      <c r="AJ635" s="15"/>
      <c r="AL635" s="15"/>
      <c r="AN635" s="15"/>
      <c r="AO635" s="15"/>
      <c r="AQ635" s="15"/>
      <c r="AS635" s="15"/>
      <c r="AU635" s="15"/>
      <c r="AV635" s="15"/>
      <c r="AX635" s="15"/>
      <c r="AZ635" s="15"/>
      <c r="BB635" s="15"/>
      <c r="BC635" s="15"/>
      <c r="BE635" s="15"/>
      <c r="BG635" s="15"/>
      <c r="BI635" s="15"/>
      <c r="BJ635" s="15"/>
      <c r="BL635" s="15"/>
      <c r="BN635" s="15"/>
      <c r="BP635" s="15"/>
      <c r="BQ635" s="15"/>
      <c r="BS635" s="15"/>
      <c r="BU635" s="15"/>
      <c r="BW635" s="15"/>
    </row>
    <row r="636" spans="1:75" s="10" customFormat="1" x14ac:dyDescent="0.2">
      <c r="A636" s="15"/>
      <c r="L636" s="15"/>
      <c r="M636" s="15"/>
      <c r="O636" s="15"/>
      <c r="Q636" s="15"/>
      <c r="S636" s="15"/>
      <c r="T636" s="15"/>
      <c r="V636" s="15"/>
      <c r="X636" s="15"/>
      <c r="Z636" s="15"/>
      <c r="AA636" s="15"/>
      <c r="AC636" s="15"/>
      <c r="AE636" s="15"/>
      <c r="AG636" s="15"/>
      <c r="AH636" s="15"/>
      <c r="AJ636" s="15"/>
      <c r="AL636" s="15"/>
      <c r="AN636" s="15"/>
      <c r="AO636" s="15"/>
      <c r="AQ636" s="15"/>
      <c r="AS636" s="15"/>
      <c r="AU636" s="15"/>
      <c r="AV636" s="15"/>
      <c r="AX636" s="15"/>
      <c r="AZ636" s="15"/>
      <c r="BB636" s="15"/>
      <c r="BC636" s="15"/>
      <c r="BE636" s="15"/>
      <c r="BG636" s="15"/>
      <c r="BI636" s="15"/>
      <c r="BJ636" s="15"/>
      <c r="BL636" s="15"/>
      <c r="BN636" s="15"/>
      <c r="BP636" s="15"/>
      <c r="BQ636" s="15"/>
      <c r="BS636" s="15"/>
      <c r="BU636" s="15"/>
      <c r="BW636" s="15"/>
    </row>
    <row r="637" spans="1:75" s="10" customFormat="1" x14ac:dyDescent="0.2">
      <c r="A637" s="15"/>
      <c r="L637" s="15"/>
      <c r="M637" s="15"/>
      <c r="O637" s="15"/>
      <c r="Q637" s="15"/>
      <c r="S637" s="15"/>
      <c r="T637" s="15"/>
      <c r="V637" s="15"/>
      <c r="X637" s="15"/>
      <c r="Z637" s="15"/>
      <c r="AA637" s="15"/>
      <c r="AC637" s="15"/>
      <c r="AE637" s="15"/>
      <c r="AG637" s="15"/>
      <c r="AH637" s="15"/>
      <c r="AJ637" s="15"/>
      <c r="AL637" s="15"/>
      <c r="AN637" s="15"/>
      <c r="AO637" s="15"/>
      <c r="AQ637" s="15"/>
      <c r="AS637" s="15"/>
      <c r="AU637" s="15"/>
      <c r="AV637" s="15"/>
      <c r="AX637" s="15"/>
      <c r="AZ637" s="15"/>
      <c r="BB637" s="15"/>
      <c r="BC637" s="15"/>
      <c r="BE637" s="15"/>
      <c r="BG637" s="15"/>
      <c r="BI637" s="15"/>
      <c r="BJ637" s="15"/>
      <c r="BL637" s="15"/>
      <c r="BN637" s="15"/>
      <c r="BP637" s="15"/>
      <c r="BQ637" s="15"/>
      <c r="BS637" s="15"/>
      <c r="BU637" s="15"/>
      <c r="BW637" s="15"/>
    </row>
    <row r="638" spans="1:75" s="10" customFormat="1" x14ac:dyDescent="0.2">
      <c r="A638" s="15"/>
      <c r="L638" s="15"/>
      <c r="M638" s="15"/>
      <c r="O638" s="15"/>
      <c r="Q638" s="15"/>
      <c r="S638" s="15"/>
      <c r="T638" s="15"/>
      <c r="V638" s="15"/>
      <c r="X638" s="15"/>
      <c r="Z638" s="15"/>
      <c r="AA638" s="15"/>
      <c r="AC638" s="15"/>
      <c r="AE638" s="15"/>
      <c r="AG638" s="15"/>
      <c r="AH638" s="15"/>
      <c r="AJ638" s="15"/>
      <c r="AL638" s="15"/>
      <c r="AN638" s="15"/>
      <c r="AO638" s="15"/>
      <c r="AQ638" s="15"/>
      <c r="AS638" s="15"/>
      <c r="AU638" s="15"/>
      <c r="AV638" s="15"/>
      <c r="AX638" s="15"/>
      <c r="AZ638" s="15"/>
      <c r="BB638" s="15"/>
      <c r="BC638" s="15"/>
      <c r="BE638" s="15"/>
      <c r="BG638" s="15"/>
      <c r="BI638" s="15"/>
      <c r="BJ638" s="15"/>
      <c r="BL638" s="15"/>
      <c r="BN638" s="15"/>
      <c r="BP638" s="15"/>
      <c r="BQ638" s="15"/>
      <c r="BS638" s="15"/>
      <c r="BU638" s="15"/>
      <c r="BW638" s="15"/>
    </row>
    <row r="639" spans="1:75" s="10" customFormat="1" x14ac:dyDescent="0.2">
      <c r="A639" s="15"/>
      <c r="L639" s="15"/>
      <c r="M639" s="15"/>
      <c r="O639" s="15"/>
      <c r="Q639" s="15"/>
      <c r="S639" s="15"/>
      <c r="T639" s="15"/>
      <c r="V639" s="15"/>
      <c r="X639" s="15"/>
      <c r="Z639" s="15"/>
      <c r="AA639" s="15"/>
      <c r="AC639" s="15"/>
      <c r="AE639" s="15"/>
      <c r="AG639" s="15"/>
      <c r="AH639" s="15"/>
      <c r="AJ639" s="15"/>
      <c r="AL639" s="15"/>
      <c r="AN639" s="15"/>
      <c r="AO639" s="15"/>
      <c r="AQ639" s="15"/>
      <c r="AS639" s="15"/>
      <c r="AU639" s="15"/>
      <c r="AV639" s="15"/>
      <c r="AX639" s="15"/>
      <c r="AZ639" s="15"/>
      <c r="BB639" s="15"/>
      <c r="BC639" s="15"/>
      <c r="BE639" s="15"/>
      <c r="BG639" s="15"/>
      <c r="BI639" s="15"/>
      <c r="BJ639" s="15"/>
      <c r="BL639" s="15"/>
      <c r="BN639" s="15"/>
      <c r="BP639" s="15"/>
      <c r="BQ639" s="15"/>
      <c r="BS639" s="15"/>
      <c r="BU639" s="15"/>
      <c r="BW639" s="15"/>
    </row>
    <row r="640" spans="1:75" s="10" customFormat="1" x14ac:dyDescent="0.2">
      <c r="A640" s="15"/>
      <c r="L640" s="15"/>
      <c r="M640" s="15"/>
      <c r="O640" s="15"/>
      <c r="Q640" s="15"/>
      <c r="S640" s="15"/>
      <c r="T640" s="15"/>
      <c r="V640" s="15"/>
      <c r="X640" s="15"/>
      <c r="Z640" s="15"/>
      <c r="AA640" s="15"/>
      <c r="AC640" s="15"/>
      <c r="AE640" s="15"/>
      <c r="AG640" s="15"/>
      <c r="AH640" s="15"/>
      <c r="AJ640" s="15"/>
      <c r="AL640" s="15"/>
      <c r="AN640" s="15"/>
      <c r="AO640" s="15"/>
      <c r="AQ640" s="15"/>
      <c r="AS640" s="15"/>
      <c r="AU640" s="15"/>
      <c r="AV640" s="15"/>
      <c r="AX640" s="15"/>
      <c r="AZ640" s="15"/>
      <c r="BB640" s="15"/>
      <c r="BC640" s="15"/>
      <c r="BE640" s="15"/>
      <c r="BG640" s="15"/>
      <c r="BI640" s="15"/>
      <c r="BJ640" s="15"/>
      <c r="BL640" s="15"/>
      <c r="BN640" s="15"/>
      <c r="BP640" s="15"/>
      <c r="BQ640" s="15"/>
      <c r="BS640" s="15"/>
      <c r="BU640" s="15"/>
      <c r="BW640" s="15"/>
    </row>
    <row r="641" spans="1:75" s="10" customFormat="1" x14ac:dyDescent="0.2">
      <c r="A641" s="15"/>
      <c r="L641" s="15"/>
      <c r="M641" s="15"/>
      <c r="O641" s="15"/>
      <c r="Q641" s="15"/>
      <c r="S641" s="15"/>
      <c r="T641" s="15"/>
      <c r="V641" s="15"/>
      <c r="X641" s="15"/>
      <c r="Z641" s="15"/>
      <c r="AA641" s="15"/>
      <c r="AC641" s="15"/>
      <c r="AE641" s="15"/>
      <c r="AG641" s="15"/>
      <c r="AH641" s="15"/>
      <c r="AJ641" s="15"/>
      <c r="AL641" s="15"/>
      <c r="AN641" s="15"/>
      <c r="AO641" s="15"/>
      <c r="AQ641" s="15"/>
      <c r="AS641" s="15"/>
      <c r="AU641" s="15"/>
      <c r="AV641" s="15"/>
      <c r="AX641" s="15"/>
      <c r="AZ641" s="15"/>
      <c r="BB641" s="15"/>
      <c r="BC641" s="15"/>
      <c r="BE641" s="15"/>
      <c r="BG641" s="15"/>
      <c r="BI641" s="15"/>
      <c r="BJ641" s="15"/>
      <c r="BL641" s="15"/>
      <c r="BN641" s="15"/>
      <c r="BP641" s="15"/>
      <c r="BQ641" s="15"/>
      <c r="BS641" s="15"/>
      <c r="BU641" s="15"/>
      <c r="BW641" s="15"/>
    </row>
    <row r="642" spans="1:75" s="10" customFormat="1" x14ac:dyDescent="0.2">
      <c r="A642" s="15"/>
      <c r="L642" s="15"/>
      <c r="M642" s="15"/>
      <c r="O642" s="15"/>
      <c r="Q642" s="15"/>
      <c r="S642" s="15"/>
      <c r="T642" s="15"/>
      <c r="V642" s="15"/>
      <c r="X642" s="15"/>
      <c r="Z642" s="15"/>
      <c r="AA642" s="15"/>
      <c r="AC642" s="15"/>
      <c r="AE642" s="15"/>
      <c r="AG642" s="15"/>
      <c r="AH642" s="15"/>
      <c r="AJ642" s="15"/>
      <c r="AL642" s="15"/>
      <c r="AN642" s="15"/>
      <c r="AO642" s="15"/>
      <c r="AQ642" s="15"/>
      <c r="AS642" s="15"/>
      <c r="AU642" s="15"/>
      <c r="AV642" s="15"/>
      <c r="AX642" s="15"/>
      <c r="AZ642" s="15"/>
      <c r="BB642" s="15"/>
      <c r="BC642" s="15"/>
      <c r="BE642" s="15"/>
      <c r="BG642" s="15"/>
      <c r="BI642" s="15"/>
      <c r="BJ642" s="15"/>
      <c r="BL642" s="15"/>
      <c r="BN642" s="15"/>
      <c r="BP642" s="15"/>
      <c r="BQ642" s="15"/>
      <c r="BS642" s="15"/>
      <c r="BU642" s="15"/>
      <c r="BW642" s="15"/>
    </row>
    <row r="643" spans="1:75" s="10" customFormat="1" x14ac:dyDescent="0.2">
      <c r="A643" s="15"/>
      <c r="L643" s="15"/>
      <c r="M643" s="15"/>
      <c r="O643" s="15"/>
      <c r="Q643" s="15"/>
      <c r="S643" s="15"/>
      <c r="T643" s="15"/>
      <c r="V643" s="15"/>
      <c r="X643" s="15"/>
      <c r="Z643" s="15"/>
      <c r="AA643" s="15"/>
      <c r="AC643" s="15"/>
      <c r="AE643" s="15"/>
      <c r="AG643" s="15"/>
      <c r="AH643" s="15"/>
      <c r="AJ643" s="15"/>
      <c r="AL643" s="15"/>
      <c r="AN643" s="15"/>
      <c r="AO643" s="15"/>
      <c r="AQ643" s="15"/>
      <c r="AS643" s="15"/>
      <c r="AU643" s="15"/>
      <c r="AV643" s="15"/>
      <c r="AX643" s="15"/>
      <c r="AZ643" s="15"/>
      <c r="BB643" s="15"/>
      <c r="BC643" s="15"/>
      <c r="BE643" s="15"/>
      <c r="BG643" s="15"/>
      <c r="BI643" s="15"/>
      <c r="BJ643" s="15"/>
      <c r="BL643" s="15"/>
      <c r="BN643" s="15"/>
      <c r="BP643" s="15"/>
      <c r="BQ643" s="15"/>
      <c r="BS643" s="15"/>
      <c r="BU643" s="15"/>
      <c r="BW643" s="15"/>
    </row>
    <row r="644" spans="1:75" s="10" customFormat="1" x14ac:dyDescent="0.2">
      <c r="A644" s="15"/>
      <c r="L644" s="15"/>
      <c r="M644" s="15"/>
      <c r="O644" s="15"/>
      <c r="Q644" s="15"/>
      <c r="S644" s="15"/>
      <c r="T644" s="15"/>
      <c r="V644" s="15"/>
      <c r="X644" s="15"/>
      <c r="Z644" s="15"/>
      <c r="AA644" s="15"/>
      <c r="AC644" s="15"/>
      <c r="AE644" s="15"/>
      <c r="AG644" s="15"/>
      <c r="AH644" s="15"/>
      <c r="AJ644" s="15"/>
      <c r="AL644" s="15"/>
      <c r="AN644" s="15"/>
      <c r="AO644" s="15"/>
      <c r="AQ644" s="15"/>
      <c r="AS644" s="15"/>
      <c r="AU644" s="15"/>
      <c r="AV644" s="15"/>
      <c r="AX644" s="15"/>
      <c r="AZ644" s="15"/>
      <c r="BB644" s="15"/>
      <c r="BC644" s="15"/>
      <c r="BE644" s="15"/>
      <c r="BG644" s="15"/>
      <c r="BI644" s="15"/>
      <c r="BJ644" s="15"/>
      <c r="BL644" s="15"/>
      <c r="BN644" s="15"/>
      <c r="BP644" s="15"/>
      <c r="BQ644" s="15"/>
      <c r="BS644" s="15"/>
      <c r="BU644" s="15"/>
      <c r="BW644" s="15"/>
    </row>
    <row r="645" spans="1:75" s="10" customFormat="1" x14ac:dyDescent="0.2">
      <c r="A645" s="15"/>
      <c r="L645" s="15"/>
      <c r="M645" s="15"/>
      <c r="O645" s="15"/>
      <c r="Q645" s="15"/>
      <c r="S645" s="15"/>
      <c r="T645" s="15"/>
      <c r="V645" s="15"/>
      <c r="X645" s="15"/>
      <c r="Z645" s="15"/>
      <c r="AA645" s="15"/>
      <c r="AC645" s="15"/>
      <c r="AE645" s="15"/>
      <c r="AG645" s="15"/>
      <c r="AH645" s="15"/>
      <c r="AJ645" s="15"/>
      <c r="AL645" s="15"/>
      <c r="AN645" s="15"/>
      <c r="AO645" s="15"/>
      <c r="AQ645" s="15"/>
      <c r="AS645" s="15"/>
      <c r="AU645" s="15"/>
      <c r="AV645" s="15"/>
      <c r="AX645" s="15"/>
      <c r="AZ645" s="15"/>
      <c r="BB645" s="15"/>
      <c r="BC645" s="15"/>
      <c r="BE645" s="15"/>
      <c r="BG645" s="15"/>
      <c r="BI645" s="15"/>
      <c r="BJ645" s="15"/>
      <c r="BL645" s="15"/>
      <c r="BN645" s="15"/>
      <c r="BP645" s="15"/>
      <c r="BQ645" s="15"/>
      <c r="BS645" s="15"/>
      <c r="BU645" s="15"/>
      <c r="BW645" s="15"/>
    </row>
    <row r="646" spans="1:75" s="10" customFormat="1" x14ac:dyDescent="0.2">
      <c r="A646" s="15"/>
      <c r="L646" s="15"/>
      <c r="M646" s="15"/>
      <c r="O646" s="15"/>
      <c r="Q646" s="15"/>
      <c r="S646" s="15"/>
      <c r="T646" s="15"/>
      <c r="V646" s="15"/>
      <c r="X646" s="15"/>
      <c r="Z646" s="15"/>
      <c r="AA646" s="15"/>
      <c r="AC646" s="15"/>
      <c r="AE646" s="15"/>
      <c r="AG646" s="15"/>
      <c r="AH646" s="15"/>
      <c r="AJ646" s="15"/>
      <c r="AL646" s="15"/>
      <c r="AN646" s="15"/>
      <c r="AO646" s="15"/>
      <c r="AQ646" s="15"/>
      <c r="AS646" s="15"/>
      <c r="AU646" s="15"/>
      <c r="AV646" s="15"/>
      <c r="AX646" s="15"/>
      <c r="AZ646" s="15"/>
      <c r="BB646" s="15"/>
      <c r="BC646" s="15"/>
      <c r="BE646" s="15"/>
      <c r="BG646" s="15"/>
      <c r="BI646" s="15"/>
      <c r="BJ646" s="15"/>
      <c r="BL646" s="15"/>
      <c r="BN646" s="15"/>
      <c r="BP646" s="15"/>
      <c r="BQ646" s="15"/>
      <c r="BS646" s="15"/>
      <c r="BU646" s="15"/>
      <c r="BW646" s="15"/>
    </row>
    <row r="647" spans="1:75" s="10" customFormat="1" x14ac:dyDescent="0.2">
      <c r="A647" s="15"/>
      <c r="L647" s="15"/>
      <c r="M647" s="15"/>
      <c r="O647" s="15"/>
      <c r="Q647" s="15"/>
      <c r="S647" s="15"/>
      <c r="T647" s="15"/>
      <c r="V647" s="15"/>
      <c r="X647" s="15"/>
      <c r="Z647" s="15"/>
      <c r="AA647" s="15"/>
      <c r="AC647" s="15"/>
      <c r="AE647" s="15"/>
      <c r="AG647" s="15"/>
      <c r="AH647" s="15"/>
      <c r="AJ647" s="15"/>
      <c r="AL647" s="15"/>
      <c r="AN647" s="15"/>
      <c r="AO647" s="15"/>
      <c r="AQ647" s="15"/>
      <c r="AS647" s="15"/>
      <c r="AU647" s="15"/>
      <c r="AV647" s="15"/>
      <c r="AX647" s="15"/>
      <c r="AZ647" s="15"/>
      <c r="BB647" s="15"/>
      <c r="BC647" s="15"/>
      <c r="BE647" s="15"/>
      <c r="BG647" s="15"/>
      <c r="BI647" s="15"/>
      <c r="BJ647" s="15"/>
      <c r="BL647" s="15"/>
      <c r="BN647" s="15"/>
      <c r="BP647" s="15"/>
      <c r="BQ647" s="15"/>
      <c r="BS647" s="15"/>
      <c r="BU647" s="15"/>
      <c r="BW647" s="15"/>
    </row>
    <row r="648" spans="1:75" s="10" customFormat="1" x14ac:dyDescent="0.2">
      <c r="A648" s="15"/>
      <c r="L648" s="15"/>
      <c r="M648" s="15"/>
      <c r="O648" s="15"/>
      <c r="Q648" s="15"/>
      <c r="S648" s="15"/>
      <c r="T648" s="15"/>
      <c r="V648" s="15"/>
      <c r="X648" s="15"/>
      <c r="Z648" s="15"/>
      <c r="AA648" s="15"/>
      <c r="AC648" s="15"/>
      <c r="AE648" s="15"/>
      <c r="AG648" s="15"/>
      <c r="AH648" s="15"/>
      <c r="AJ648" s="15"/>
      <c r="AL648" s="15"/>
      <c r="AN648" s="15"/>
      <c r="AO648" s="15"/>
      <c r="AQ648" s="15"/>
      <c r="AS648" s="15"/>
      <c r="AU648" s="15"/>
      <c r="AV648" s="15"/>
      <c r="AX648" s="15"/>
      <c r="AZ648" s="15"/>
      <c r="BB648" s="15"/>
      <c r="BC648" s="15"/>
      <c r="BE648" s="15"/>
      <c r="BG648" s="15"/>
      <c r="BI648" s="15"/>
      <c r="BJ648" s="15"/>
      <c r="BL648" s="15"/>
      <c r="BN648" s="15"/>
      <c r="BP648" s="15"/>
      <c r="BQ648" s="15"/>
      <c r="BS648" s="15"/>
      <c r="BU648" s="15"/>
      <c r="BW648" s="15"/>
    </row>
    <row r="649" spans="1:75" s="10" customFormat="1" x14ac:dyDescent="0.2">
      <c r="A649" s="15"/>
      <c r="L649" s="15"/>
      <c r="M649" s="15"/>
      <c r="O649" s="15"/>
      <c r="Q649" s="15"/>
      <c r="S649" s="15"/>
      <c r="T649" s="15"/>
      <c r="V649" s="15"/>
      <c r="X649" s="15"/>
      <c r="Z649" s="15"/>
      <c r="AA649" s="15"/>
      <c r="AC649" s="15"/>
      <c r="AE649" s="15"/>
      <c r="AG649" s="15"/>
      <c r="AH649" s="15"/>
      <c r="AJ649" s="15"/>
      <c r="AL649" s="15"/>
      <c r="AN649" s="15"/>
      <c r="AO649" s="15"/>
      <c r="AQ649" s="15"/>
      <c r="AS649" s="15"/>
      <c r="AU649" s="15"/>
      <c r="AV649" s="15"/>
      <c r="AX649" s="15"/>
      <c r="AZ649" s="15"/>
      <c r="BB649" s="15"/>
      <c r="BC649" s="15"/>
      <c r="BE649" s="15"/>
      <c r="BG649" s="15"/>
      <c r="BI649" s="15"/>
      <c r="BJ649" s="15"/>
      <c r="BL649" s="15"/>
      <c r="BN649" s="15"/>
      <c r="BP649" s="15"/>
      <c r="BQ649" s="15"/>
      <c r="BS649" s="15"/>
      <c r="BU649" s="15"/>
      <c r="BW649" s="15"/>
    </row>
    <row r="650" spans="1:75" s="10" customFormat="1" x14ac:dyDescent="0.2">
      <c r="A650" s="15"/>
      <c r="L650" s="15"/>
      <c r="M650" s="15"/>
      <c r="O650" s="15"/>
      <c r="Q650" s="15"/>
      <c r="S650" s="15"/>
      <c r="T650" s="15"/>
      <c r="V650" s="15"/>
      <c r="X650" s="15"/>
      <c r="Z650" s="15"/>
      <c r="AA650" s="15"/>
      <c r="AC650" s="15"/>
      <c r="AE650" s="15"/>
      <c r="AG650" s="15"/>
      <c r="AH650" s="15"/>
      <c r="AJ650" s="15"/>
      <c r="AL650" s="15"/>
      <c r="AN650" s="15"/>
      <c r="AO650" s="15"/>
      <c r="AQ650" s="15"/>
      <c r="AS650" s="15"/>
      <c r="AU650" s="15"/>
      <c r="AV650" s="15"/>
      <c r="AX650" s="15"/>
      <c r="AZ650" s="15"/>
      <c r="BB650" s="15"/>
      <c r="BC650" s="15"/>
      <c r="BE650" s="15"/>
      <c r="BG650" s="15"/>
      <c r="BI650" s="15"/>
      <c r="BJ650" s="15"/>
      <c r="BL650" s="15"/>
      <c r="BN650" s="15"/>
      <c r="BP650" s="15"/>
      <c r="BQ650" s="15"/>
      <c r="BS650" s="15"/>
      <c r="BU650" s="15"/>
      <c r="BW650" s="15"/>
    </row>
    <row r="651" spans="1:75" s="10" customFormat="1" x14ac:dyDescent="0.2">
      <c r="A651" s="15"/>
      <c r="L651" s="15"/>
      <c r="M651" s="15"/>
      <c r="O651" s="15"/>
      <c r="Q651" s="15"/>
      <c r="S651" s="15"/>
      <c r="T651" s="15"/>
      <c r="V651" s="15"/>
      <c r="X651" s="15"/>
      <c r="Z651" s="15"/>
      <c r="AA651" s="15"/>
      <c r="AC651" s="15"/>
      <c r="AE651" s="15"/>
      <c r="AG651" s="15"/>
      <c r="AH651" s="15"/>
      <c r="AJ651" s="15"/>
      <c r="AL651" s="15"/>
      <c r="AN651" s="15"/>
      <c r="AO651" s="15"/>
      <c r="AQ651" s="15"/>
      <c r="AS651" s="15"/>
      <c r="AU651" s="15"/>
      <c r="AV651" s="15"/>
      <c r="AX651" s="15"/>
      <c r="AZ651" s="15"/>
      <c r="BB651" s="15"/>
      <c r="BC651" s="15"/>
      <c r="BE651" s="15"/>
      <c r="BG651" s="15"/>
      <c r="BI651" s="15"/>
      <c r="BJ651" s="15"/>
      <c r="BL651" s="15"/>
      <c r="BN651" s="15"/>
      <c r="BP651" s="15"/>
      <c r="BQ651" s="15"/>
      <c r="BS651" s="15"/>
      <c r="BU651" s="15"/>
      <c r="BW651" s="15"/>
    </row>
    <row r="652" spans="1:75" s="10" customFormat="1" x14ac:dyDescent="0.2">
      <c r="A652" s="15"/>
      <c r="L652" s="15"/>
      <c r="M652" s="15"/>
      <c r="O652" s="15"/>
      <c r="Q652" s="15"/>
      <c r="S652" s="15"/>
      <c r="T652" s="15"/>
      <c r="V652" s="15"/>
      <c r="X652" s="15"/>
      <c r="Z652" s="15"/>
      <c r="AA652" s="15"/>
      <c r="AC652" s="15"/>
      <c r="AE652" s="15"/>
      <c r="AG652" s="15"/>
      <c r="AH652" s="15"/>
      <c r="AJ652" s="15"/>
      <c r="AL652" s="15"/>
      <c r="AN652" s="15"/>
      <c r="AO652" s="15"/>
      <c r="AQ652" s="15"/>
      <c r="AS652" s="15"/>
      <c r="AU652" s="15"/>
      <c r="AV652" s="15"/>
      <c r="AX652" s="15"/>
      <c r="AZ652" s="15"/>
      <c r="BB652" s="15"/>
      <c r="BC652" s="15"/>
      <c r="BE652" s="15"/>
      <c r="BG652" s="15"/>
      <c r="BI652" s="15"/>
      <c r="BJ652" s="15"/>
      <c r="BL652" s="15"/>
      <c r="BN652" s="15"/>
      <c r="BP652" s="15"/>
      <c r="BQ652" s="15"/>
      <c r="BS652" s="15"/>
      <c r="BU652" s="15"/>
      <c r="BW652" s="15"/>
    </row>
    <row r="653" spans="1:75" s="10" customFormat="1" x14ac:dyDescent="0.2">
      <c r="A653" s="15"/>
      <c r="L653" s="15"/>
      <c r="M653" s="15"/>
      <c r="O653" s="15"/>
      <c r="Q653" s="15"/>
      <c r="S653" s="15"/>
      <c r="T653" s="15"/>
      <c r="V653" s="15"/>
      <c r="X653" s="15"/>
      <c r="Z653" s="15"/>
      <c r="AA653" s="15"/>
      <c r="AC653" s="15"/>
      <c r="AE653" s="15"/>
      <c r="AG653" s="15"/>
      <c r="AH653" s="15"/>
      <c r="AJ653" s="15"/>
      <c r="AL653" s="15"/>
      <c r="AN653" s="15"/>
      <c r="AO653" s="15"/>
      <c r="AQ653" s="15"/>
      <c r="AS653" s="15"/>
      <c r="AU653" s="15"/>
      <c r="AV653" s="15"/>
      <c r="AX653" s="15"/>
      <c r="AZ653" s="15"/>
      <c r="BB653" s="15"/>
      <c r="BC653" s="15"/>
      <c r="BE653" s="15"/>
      <c r="BG653" s="15"/>
      <c r="BI653" s="15"/>
      <c r="BJ653" s="15"/>
      <c r="BL653" s="15"/>
      <c r="BN653" s="15"/>
      <c r="BP653" s="15"/>
      <c r="BQ653" s="15"/>
      <c r="BS653" s="15"/>
      <c r="BU653" s="15"/>
      <c r="BW653" s="15"/>
    </row>
    <row r="654" spans="1:75" s="10" customFormat="1" x14ac:dyDescent="0.2">
      <c r="A654" s="15"/>
      <c r="L654" s="15"/>
      <c r="M654" s="15"/>
      <c r="O654" s="15"/>
      <c r="Q654" s="15"/>
      <c r="S654" s="15"/>
      <c r="T654" s="15"/>
      <c r="V654" s="15"/>
      <c r="X654" s="15"/>
      <c r="Z654" s="15"/>
      <c r="AA654" s="15"/>
      <c r="AC654" s="15"/>
      <c r="AE654" s="15"/>
      <c r="AG654" s="15"/>
      <c r="AH654" s="15"/>
      <c r="AJ654" s="15"/>
      <c r="AL654" s="15"/>
      <c r="AN654" s="15"/>
      <c r="AO654" s="15"/>
      <c r="AQ654" s="15"/>
      <c r="AS654" s="15"/>
      <c r="AU654" s="15"/>
      <c r="AV654" s="15"/>
      <c r="AX654" s="15"/>
      <c r="AZ654" s="15"/>
      <c r="BB654" s="15"/>
      <c r="BC654" s="15"/>
      <c r="BE654" s="15"/>
      <c r="BG654" s="15"/>
      <c r="BI654" s="15"/>
      <c r="BJ654" s="15"/>
      <c r="BL654" s="15"/>
      <c r="BN654" s="15"/>
      <c r="BP654" s="15"/>
      <c r="BQ654" s="15"/>
      <c r="BS654" s="15"/>
      <c r="BU654" s="15"/>
      <c r="BW654" s="15"/>
    </row>
    <row r="655" spans="1:75" s="10" customFormat="1" x14ac:dyDescent="0.2">
      <c r="A655" s="15"/>
      <c r="L655" s="15"/>
      <c r="M655" s="15"/>
      <c r="O655" s="15"/>
      <c r="Q655" s="15"/>
      <c r="S655" s="15"/>
      <c r="T655" s="15"/>
      <c r="V655" s="15"/>
      <c r="X655" s="15"/>
      <c r="Z655" s="15"/>
      <c r="AA655" s="15"/>
      <c r="AC655" s="15"/>
      <c r="AE655" s="15"/>
      <c r="AG655" s="15"/>
      <c r="AH655" s="15"/>
      <c r="AJ655" s="15"/>
      <c r="AL655" s="15"/>
      <c r="AN655" s="15"/>
      <c r="AO655" s="15"/>
      <c r="AQ655" s="15"/>
      <c r="AS655" s="15"/>
      <c r="AU655" s="15"/>
      <c r="AV655" s="15"/>
      <c r="AX655" s="15"/>
      <c r="AZ655" s="15"/>
      <c r="BB655" s="15"/>
      <c r="BC655" s="15"/>
      <c r="BE655" s="15"/>
      <c r="BG655" s="15"/>
      <c r="BI655" s="15"/>
      <c r="BJ655" s="15"/>
      <c r="BL655" s="15"/>
      <c r="BN655" s="15"/>
      <c r="BP655" s="15"/>
      <c r="BQ655" s="15"/>
      <c r="BS655" s="15"/>
      <c r="BU655" s="15"/>
      <c r="BW655" s="15"/>
    </row>
    <row r="656" spans="1:75" s="10" customFormat="1" x14ac:dyDescent="0.2">
      <c r="A656" s="15"/>
      <c r="L656" s="15"/>
      <c r="M656" s="15"/>
      <c r="O656" s="15"/>
      <c r="Q656" s="15"/>
      <c r="S656" s="15"/>
      <c r="T656" s="15"/>
      <c r="V656" s="15"/>
      <c r="X656" s="15"/>
      <c r="Z656" s="15"/>
      <c r="AA656" s="15"/>
      <c r="AC656" s="15"/>
      <c r="AE656" s="15"/>
      <c r="AG656" s="15"/>
      <c r="AH656" s="15"/>
      <c r="AJ656" s="15"/>
      <c r="AL656" s="15"/>
      <c r="AN656" s="15"/>
      <c r="AO656" s="15"/>
      <c r="AQ656" s="15"/>
      <c r="AS656" s="15"/>
      <c r="AU656" s="15"/>
      <c r="AV656" s="15"/>
      <c r="AX656" s="15"/>
      <c r="AZ656" s="15"/>
      <c r="BB656" s="15"/>
      <c r="BC656" s="15"/>
      <c r="BE656" s="15"/>
      <c r="BG656" s="15"/>
      <c r="BI656" s="15"/>
      <c r="BJ656" s="15"/>
      <c r="BL656" s="15"/>
      <c r="BN656" s="15"/>
      <c r="BP656" s="15"/>
      <c r="BQ656" s="15"/>
      <c r="BS656" s="15"/>
      <c r="BU656" s="15"/>
      <c r="BW656" s="15"/>
    </row>
    <row r="657" spans="1:75" s="10" customFormat="1" x14ac:dyDescent="0.2">
      <c r="A657" s="15"/>
      <c r="L657" s="15"/>
      <c r="M657" s="15"/>
      <c r="O657" s="15"/>
      <c r="Q657" s="15"/>
      <c r="S657" s="15"/>
      <c r="T657" s="15"/>
      <c r="V657" s="15"/>
      <c r="X657" s="15"/>
      <c r="Z657" s="15"/>
      <c r="AA657" s="15"/>
      <c r="AC657" s="15"/>
      <c r="AE657" s="15"/>
      <c r="AG657" s="15"/>
      <c r="AH657" s="15"/>
      <c r="AJ657" s="15"/>
      <c r="AL657" s="15"/>
      <c r="AN657" s="15"/>
      <c r="AO657" s="15"/>
      <c r="AQ657" s="15"/>
      <c r="AS657" s="15"/>
      <c r="AU657" s="15"/>
      <c r="AV657" s="15"/>
      <c r="AX657" s="15"/>
      <c r="AZ657" s="15"/>
      <c r="BB657" s="15"/>
      <c r="BC657" s="15"/>
      <c r="BE657" s="15"/>
      <c r="BG657" s="15"/>
      <c r="BI657" s="15"/>
      <c r="BJ657" s="15"/>
      <c r="BL657" s="15"/>
      <c r="BN657" s="15"/>
      <c r="BP657" s="15"/>
      <c r="BQ657" s="15"/>
      <c r="BS657" s="15"/>
      <c r="BU657" s="15"/>
      <c r="BW657" s="15"/>
    </row>
    <row r="658" spans="1:75" s="10" customFormat="1" x14ac:dyDescent="0.2">
      <c r="A658" s="15"/>
      <c r="L658" s="15"/>
      <c r="M658" s="15"/>
      <c r="O658" s="15"/>
      <c r="Q658" s="15"/>
      <c r="S658" s="15"/>
      <c r="T658" s="15"/>
      <c r="V658" s="15"/>
      <c r="X658" s="15"/>
      <c r="Z658" s="15"/>
      <c r="AA658" s="15"/>
      <c r="AC658" s="15"/>
      <c r="AE658" s="15"/>
      <c r="AG658" s="15"/>
      <c r="AH658" s="15"/>
      <c r="AJ658" s="15"/>
      <c r="AL658" s="15"/>
      <c r="AN658" s="15"/>
      <c r="AO658" s="15"/>
      <c r="AQ658" s="15"/>
      <c r="AS658" s="15"/>
      <c r="AU658" s="15"/>
      <c r="AV658" s="15"/>
      <c r="AX658" s="15"/>
      <c r="AZ658" s="15"/>
      <c r="BB658" s="15"/>
      <c r="BC658" s="15"/>
      <c r="BE658" s="15"/>
      <c r="BG658" s="15"/>
      <c r="BI658" s="15"/>
      <c r="BJ658" s="15"/>
      <c r="BL658" s="15"/>
      <c r="BN658" s="15"/>
      <c r="BP658" s="15"/>
      <c r="BQ658" s="15"/>
      <c r="BS658" s="15"/>
      <c r="BU658" s="15"/>
      <c r="BW658" s="15"/>
    </row>
    <row r="659" spans="1:75" s="10" customFormat="1" x14ac:dyDescent="0.2">
      <c r="A659" s="15"/>
      <c r="L659" s="15"/>
      <c r="M659" s="15"/>
      <c r="O659" s="15"/>
      <c r="Q659" s="15"/>
      <c r="S659" s="15"/>
      <c r="T659" s="15"/>
      <c r="V659" s="15"/>
      <c r="X659" s="15"/>
      <c r="Z659" s="15"/>
      <c r="AA659" s="15"/>
      <c r="AC659" s="15"/>
      <c r="AE659" s="15"/>
      <c r="AG659" s="15"/>
      <c r="AH659" s="15"/>
      <c r="AJ659" s="15"/>
      <c r="AL659" s="15"/>
      <c r="AN659" s="15"/>
      <c r="AO659" s="15"/>
      <c r="AQ659" s="15"/>
      <c r="AS659" s="15"/>
      <c r="AU659" s="15"/>
      <c r="AV659" s="15"/>
      <c r="AX659" s="15"/>
      <c r="AZ659" s="15"/>
      <c r="BB659" s="15"/>
      <c r="BC659" s="15"/>
      <c r="BE659" s="15"/>
      <c r="BG659" s="15"/>
      <c r="BI659" s="15"/>
      <c r="BJ659" s="15"/>
      <c r="BL659" s="15"/>
      <c r="BN659" s="15"/>
      <c r="BP659" s="15"/>
      <c r="BQ659" s="15"/>
      <c r="BS659" s="15"/>
      <c r="BU659" s="15"/>
      <c r="BW659" s="15"/>
    </row>
    <row r="660" spans="1:75" s="10" customFormat="1" x14ac:dyDescent="0.2">
      <c r="A660" s="15"/>
      <c r="L660" s="15"/>
      <c r="M660" s="15"/>
      <c r="O660" s="15"/>
      <c r="Q660" s="15"/>
      <c r="S660" s="15"/>
      <c r="T660" s="15"/>
      <c r="V660" s="15"/>
      <c r="X660" s="15"/>
      <c r="Z660" s="15"/>
      <c r="AA660" s="15"/>
      <c r="AC660" s="15"/>
      <c r="AE660" s="15"/>
      <c r="AG660" s="15"/>
      <c r="AH660" s="15"/>
      <c r="AJ660" s="15"/>
      <c r="AL660" s="15"/>
      <c r="AN660" s="15"/>
      <c r="AO660" s="15"/>
      <c r="AQ660" s="15"/>
      <c r="AS660" s="15"/>
      <c r="AU660" s="15"/>
      <c r="AV660" s="15"/>
      <c r="AX660" s="15"/>
      <c r="AZ660" s="15"/>
      <c r="BB660" s="15"/>
      <c r="BC660" s="15"/>
      <c r="BE660" s="15"/>
      <c r="BG660" s="15"/>
      <c r="BI660" s="15"/>
      <c r="BJ660" s="15"/>
      <c r="BL660" s="15"/>
      <c r="BN660" s="15"/>
      <c r="BP660" s="15"/>
      <c r="BQ660" s="15"/>
      <c r="BS660" s="15"/>
      <c r="BU660" s="15"/>
      <c r="BW660" s="15"/>
    </row>
    <row r="661" spans="1:75" s="10" customFormat="1" x14ac:dyDescent="0.2">
      <c r="A661" s="15"/>
      <c r="L661" s="15"/>
      <c r="M661" s="15"/>
      <c r="O661" s="15"/>
      <c r="Q661" s="15"/>
      <c r="S661" s="15"/>
      <c r="T661" s="15"/>
      <c r="V661" s="15"/>
      <c r="X661" s="15"/>
      <c r="Z661" s="15"/>
      <c r="AA661" s="15"/>
      <c r="AC661" s="15"/>
      <c r="AE661" s="15"/>
      <c r="AG661" s="15"/>
      <c r="AH661" s="15"/>
      <c r="AJ661" s="15"/>
      <c r="AL661" s="15"/>
      <c r="AN661" s="15"/>
      <c r="AO661" s="15"/>
      <c r="AQ661" s="15"/>
      <c r="AS661" s="15"/>
      <c r="AU661" s="15"/>
      <c r="AV661" s="15"/>
      <c r="AX661" s="15"/>
      <c r="AZ661" s="15"/>
      <c r="BB661" s="15"/>
      <c r="BC661" s="15"/>
      <c r="BE661" s="15"/>
      <c r="BG661" s="15"/>
      <c r="BI661" s="15"/>
      <c r="BJ661" s="15"/>
      <c r="BL661" s="15"/>
      <c r="BN661" s="15"/>
      <c r="BP661" s="15"/>
      <c r="BQ661" s="15"/>
      <c r="BS661" s="15"/>
      <c r="BU661" s="15"/>
      <c r="BW661" s="15"/>
    </row>
    <row r="662" spans="1:75" s="10" customFormat="1" x14ac:dyDescent="0.2">
      <c r="A662" s="15"/>
      <c r="L662" s="15"/>
      <c r="M662" s="15"/>
      <c r="O662" s="15"/>
      <c r="Q662" s="15"/>
      <c r="S662" s="15"/>
      <c r="T662" s="15"/>
      <c r="V662" s="15"/>
      <c r="X662" s="15"/>
      <c r="Z662" s="15"/>
      <c r="AA662" s="15"/>
      <c r="AC662" s="15"/>
      <c r="AE662" s="15"/>
      <c r="AG662" s="15"/>
      <c r="AH662" s="15"/>
      <c r="AJ662" s="15"/>
      <c r="AL662" s="15"/>
      <c r="AN662" s="15"/>
      <c r="AO662" s="15"/>
      <c r="AQ662" s="15"/>
      <c r="AS662" s="15"/>
      <c r="AU662" s="15"/>
      <c r="AV662" s="15"/>
      <c r="AX662" s="15"/>
      <c r="AZ662" s="15"/>
      <c r="BB662" s="15"/>
      <c r="BC662" s="15"/>
      <c r="BE662" s="15"/>
      <c r="BG662" s="15"/>
      <c r="BI662" s="15"/>
      <c r="BJ662" s="15"/>
      <c r="BL662" s="15"/>
      <c r="BN662" s="15"/>
      <c r="BP662" s="15"/>
      <c r="BQ662" s="15"/>
      <c r="BS662" s="15"/>
      <c r="BU662" s="15"/>
      <c r="BW662" s="15"/>
    </row>
    <row r="663" spans="1:75" s="10" customFormat="1" x14ac:dyDescent="0.2">
      <c r="A663" s="15"/>
      <c r="L663" s="15"/>
      <c r="M663" s="15"/>
      <c r="O663" s="15"/>
      <c r="Q663" s="15"/>
      <c r="S663" s="15"/>
      <c r="T663" s="15"/>
      <c r="V663" s="15"/>
      <c r="X663" s="15"/>
      <c r="Z663" s="15"/>
      <c r="AA663" s="15"/>
      <c r="AC663" s="15"/>
      <c r="AE663" s="15"/>
      <c r="AG663" s="15"/>
      <c r="AH663" s="15"/>
      <c r="AJ663" s="15"/>
      <c r="AL663" s="15"/>
      <c r="AN663" s="15"/>
      <c r="AO663" s="15"/>
      <c r="AQ663" s="15"/>
      <c r="AS663" s="15"/>
      <c r="AU663" s="15"/>
      <c r="AV663" s="15"/>
      <c r="AX663" s="15"/>
      <c r="AZ663" s="15"/>
      <c r="BB663" s="15"/>
      <c r="BC663" s="15"/>
      <c r="BE663" s="15"/>
      <c r="BG663" s="15"/>
      <c r="BI663" s="15"/>
      <c r="BJ663" s="15"/>
      <c r="BL663" s="15"/>
      <c r="BN663" s="15"/>
      <c r="BP663" s="15"/>
      <c r="BQ663" s="15"/>
      <c r="BS663" s="15"/>
      <c r="BU663" s="15"/>
      <c r="BW663" s="15"/>
    </row>
    <row r="664" spans="1:75" s="10" customFormat="1" x14ac:dyDescent="0.2">
      <c r="A664" s="15"/>
      <c r="L664" s="15"/>
      <c r="M664" s="15"/>
      <c r="O664" s="15"/>
      <c r="Q664" s="15"/>
      <c r="S664" s="15"/>
      <c r="T664" s="15"/>
      <c r="V664" s="15"/>
      <c r="X664" s="15"/>
      <c r="Z664" s="15"/>
      <c r="AA664" s="15"/>
      <c r="AC664" s="15"/>
      <c r="AE664" s="15"/>
      <c r="AG664" s="15"/>
      <c r="AH664" s="15"/>
      <c r="AJ664" s="15"/>
      <c r="AL664" s="15"/>
      <c r="AN664" s="15"/>
      <c r="AO664" s="15"/>
      <c r="AQ664" s="15"/>
      <c r="AS664" s="15"/>
      <c r="AU664" s="15"/>
      <c r="AV664" s="15"/>
      <c r="AX664" s="15"/>
      <c r="AZ664" s="15"/>
      <c r="BB664" s="15"/>
      <c r="BC664" s="15"/>
      <c r="BE664" s="15"/>
      <c r="BG664" s="15"/>
      <c r="BI664" s="15"/>
      <c r="BJ664" s="15"/>
      <c r="BL664" s="15"/>
      <c r="BN664" s="15"/>
      <c r="BP664" s="15"/>
      <c r="BQ664" s="15"/>
      <c r="BS664" s="15"/>
      <c r="BU664" s="15"/>
      <c r="BW664" s="15"/>
    </row>
    <row r="665" spans="1:75" s="10" customFormat="1" x14ac:dyDescent="0.2">
      <c r="A665" s="15"/>
      <c r="L665" s="15"/>
      <c r="M665" s="15"/>
      <c r="O665" s="15"/>
      <c r="Q665" s="15"/>
      <c r="S665" s="15"/>
      <c r="T665" s="15"/>
      <c r="V665" s="15"/>
      <c r="X665" s="15"/>
      <c r="Z665" s="15"/>
      <c r="AA665" s="15"/>
      <c r="AC665" s="15"/>
      <c r="AE665" s="15"/>
      <c r="AG665" s="15"/>
      <c r="AH665" s="15"/>
      <c r="AJ665" s="15"/>
      <c r="AL665" s="15"/>
      <c r="AN665" s="15"/>
      <c r="AO665" s="15"/>
      <c r="AQ665" s="15"/>
      <c r="AS665" s="15"/>
      <c r="AU665" s="15"/>
      <c r="AV665" s="15"/>
      <c r="AX665" s="15"/>
      <c r="AZ665" s="15"/>
      <c r="BB665" s="15"/>
      <c r="BC665" s="15"/>
      <c r="BE665" s="15"/>
      <c r="BG665" s="15"/>
      <c r="BI665" s="15"/>
      <c r="BJ665" s="15"/>
      <c r="BL665" s="15"/>
      <c r="BN665" s="15"/>
      <c r="BP665" s="15"/>
      <c r="BQ665" s="15"/>
      <c r="BS665" s="15"/>
      <c r="BU665" s="15"/>
      <c r="BW665" s="15"/>
    </row>
    <row r="666" spans="1:75" s="10" customFormat="1" x14ac:dyDescent="0.2">
      <c r="A666" s="15"/>
      <c r="L666" s="15"/>
      <c r="M666" s="15"/>
      <c r="O666" s="15"/>
      <c r="Q666" s="15"/>
      <c r="S666" s="15"/>
      <c r="T666" s="15"/>
      <c r="V666" s="15"/>
      <c r="X666" s="15"/>
      <c r="Z666" s="15"/>
      <c r="AA666" s="15"/>
      <c r="AC666" s="15"/>
      <c r="AE666" s="15"/>
      <c r="AG666" s="15"/>
      <c r="AH666" s="15"/>
      <c r="AJ666" s="15"/>
      <c r="AL666" s="15"/>
      <c r="AN666" s="15"/>
      <c r="AO666" s="15"/>
      <c r="AQ666" s="15"/>
      <c r="AS666" s="15"/>
      <c r="AU666" s="15"/>
      <c r="AV666" s="15"/>
      <c r="AX666" s="15"/>
      <c r="AZ666" s="15"/>
      <c r="BB666" s="15"/>
      <c r="BC666" s="15"/>
      <c r="BE666" s="15"/>
      <c r="BG666" s="15"/>
      <c r="BI666" s="15"/>
      <c r="BJ666" s="15"/>
      <c r="BL666" s="15"/>
      <c r="BN666" s="15"/>
      <c r="BP666" s="15"/>
      <c r="BQ666" s="15"/>
      <c r="BS666" s="15"/>
      <c r="BU666" s="15"/>
      <c r="BW666" s="15"/>
    </row>
    <row r="667" spans="1:75" s="10" customFormat="1" x14ac:dyDescent="0.2">
      <c r="A667" s="15"/>
      <c r="L667" s="15"/>
      <c r="M667" s="15"/>
      <c r="O667" s="15"/>
      <c r="Q667" s="15"/>
      <c r="S667" s="15"/>
      <c r="T667" s="15"/>
      <c r="V667" s="15"/>
      <c r="X667" s="15"/>
      <c r="Z667" s="15"/>
      <c r="AA667" s="15"/>
      <c r="AC667" s="15"/>
      <c r="AE667" s="15"/>
      <c r="AG667" s="15"/>
      <c r="AH667" s="15"/>
      <c r="AJ667" s="15"/>
      <c r="AL667" s="15"/>
      <c r="AN667" s="15"/>
      <c r="AO667" s="15"/>
      <c r="AQ667" s="15"/>
      <c r="AS667" s="15"/>
      <c r="AU667" s="15"/>
      <c r="AV667" s="15"/>
      <c r="AX667" s="15"/>
      <c r="AZ667" s="15"/>
      <c r="BB667" s="15"/>
      <c r="BC667" s="15"/>
      <c r="BE667" s="15"/>
      <c r="BG667" s="15"/>
      <c r="BI667" s="15"/>
      <c r="BJ667" s="15"/>
      <c r="BL667" s="15"/>
      <c r="BN667" s="15"/>
      <c r="BP667" s="15"/>
      <c r="BQ667" s="15"/>
      <c r="BS667" s="15"/>
      <c r="BU667" s="15"/>
      <c r="BW667" s="15"/>
    </row>
    <row r="668" spans="1:75" s="10" customFormat="1" x14ac:dyDescent="0.2">
      <c r="A668" s="15"/>
      <c r="L668" s="15"/>
      <c r="M668" s="15"/>
      <c r="O668" s="15"/>
      <c r="Q668" s="15"/>
      <c r="S668" s="15"/>
      <c r="T668" s="15"/>
      <c r="V668" s="15"/>
      <c r="X668" s="15"/>
      <c r="Z668" s="15"/>
      <c r="AA668" s="15"/>
      <c r="AC668" s="15"/>
      <c r="AE668" s="15"/>
      <c r="AG668" s="15"/>
      <c r="AH668" s="15"/>
      <c r="AJ668" s="15"/>
      <c r="AL668" s="15"/>
      <c r="AN668" s="15"/>
      <c r="AO668" s="15"/>
      <c r="AQ668" s="15"/>
      <c r="AS668" s="15"/>
      <c r="AU668" s="15"/>
      <c r="AV668" s="15"/>
      <c r="AX668" s="15"/>
      <c r="AZ668" s="15"/>
      <c r="BB668" s="15"/>
      <c r="BC668" s="15"/>
      <c r="BE668" s="15"/>
      <c r="BG668" s="15"/>
      <c r="BI668" s="15"/>
      <c r="BJ668" s="15"/>
      <c r="BL668" s="15"/>
      <c r="BN668" s="15"/>
      <c r="BP668" s="15"/>
      <c r="BQ668" s="15"/>
      <c r="BS668" s="15"/>
      <c r="BU668" s="15"/>
      <c r="BW668" s="15"/>
    </row>
    <row r="669" spans="1:75" s="10" customFormat="1" x14ac:dyDescent="0.2">
      <c r="A669" s="15"/>
      <c r="L669" s="15"/>
      <c r="M669" s="15"/>
      <c r="O669" s="15"/>
      <c r="Q669" s="15"/>
      <c r="S669" s="15"/>
      <c r="T669" s="15"/>
      <c r="V669" s="15"/>
      <c r="X669" s="15"/>
      <c r="Z669" s="15"/>
      <c r="AA669" s="15"/>
      <c r="AC669" s="15"/>
      <c r="AE669" s="15"/>
      <c r="AG669" s="15"/>
      <c r="AH669" s="15"/>
      <c r="AJ669" s="15"/>
      <c r="AL669" s="15"/>
      <c r="AN669" s="15"/>
      <c r="AO669" s="15"/>
      <c r="AQ669" s="15"/>
      <c r="AS669" s="15"/>
      <c r="AU669" s="15"/>
      <c r="AV669" s="15"/>
      <c r="AX669" s="15"/>
      <c r="AZ669" s="15"/>
      <c r="BB669" s="15"/>
      <c r="BC669" s="15"/>
      <c r="BE669" s="15"/>
      <c r="BG669" s="15"/>
      <c r="BI669" s="15"/>
      <c r="BJ669" s="15"/>
      <c r="BL669" s="15"/>
      <c r="BN669" s="15"/>
      <c r="BP669" s="15"/>
      <c r="BQ669" s="15"/>
      <c r="BS669" s="15"/>
      <c r="BU669" s="15"/>
      <c r="BW669" s="15"/>
    </row>
    <row r="670" spans="1:75" s="10" customFormat="1" x14ac:dyDescent="0.2">
      <c r="A670" s="15"/>
      <c r="L670" s="15"/>
      <c r="M670" s="15"/>
      <c r="O670" s="15"/>
      <c r="Q670" s="15"/>
      <c r="S670" s="15"/>
      <c r="T670" s="15"/>
      <c r="V670" s="15"/>
      <c r="X670" s="15"/>
      <c r="Z670" s="15"/>
      <c r="AA670" s="15"/>
      <c r="AC670" s="15"/>
      <c r="AE670" s="15"/>
      <c r="AG670" s="15"/>
      <c r="AH670" s="15"/>
      <c r="AJ670" s="15"/>
      <c r="AL670" s="15"/>
      <c r="AN670" s="15"/>
      <c r="AO670" s="15"/>
      <c r="AQ670" s="15"/>
      <c r="AS670" s="15"/>
      <c r="AU670" s="15"/>
      <c r="AV670" s="15"/>
      <c r="AX670" s="15"/>
      <c r="AZ670" s="15"/>
      <c r="BB670" s="15"/>
      <c r="BC670" s="15"/>
      <c r="BE670" s="15"/>
      <c r="BG670" s="15"/>
      <c r="BI670" s="15"/>
      <c r="BJ670" s="15"/>
      <c r="BL670" s="15"/>
      <c r="BN670" s="15"/>
      <c r="BP670" s="15"/>
      <c r="BQ670" s="15"/>
      <c r="BS670" s="15"/>
      <c r="BU670" s="15"/>
      <c r="BW670" s="15"/>
    </row>
    <row r="671" spans="1:75" s="10" customFormat="1" x14ac:dyDescent="0.2">
      <c r="A671" s="15"/>
      <c r="L671" s="15"/>
      <c r="M671" s="15"/>
      <c r="O671" s="15"/>
      <c r="Q671" s="15"/>
      <c r="S671" s="15"/>
      <c r="T671" s="15"/>
      <c r="V671" s="15"/>
      <c r="X671" s="15"/>
      <c r="Z671" s="15"/>
      <c r="AA671" s="15"/>
      <c r="AC671" s="15"/>
      <c r="AE671" s="15"/>
      <c r="AG671" s="15"/>
      <c r="AH671" s="15"/>
      <c r="AJ671" s="15"/>
      <c r="AL671" s="15"/>
      <c r="AN671" s="15"/>
      <c r="AO671" s="15"/>
      <c r="AQ671" s="15"/>
      <c r="AS671" s="15"/>
      <c r="AU671" s="15"/>
      <c r="AV671" s="15"/>
      <c r="AX671" s="15"/>
      <c r="AZ671" s="15"/>
      <c r="BB671" s="15"/>
      <c r="BC671" s="15"/>
      <c r="BE671" s="15"/>
      <c r="BG671" s="15"/>
      <c r="BI671" s="15"/>
      <c r="BJ671" s="15"/>
      <c r="BL671" s="15"/>
      <c r="BN671" s="15"/>
      <c r="BP671" s="15"/>
      <c r="BQ671" s="15"/>
      <c r="BS671" s="15"/>
      <c r="BU671" s="15"/>
      <c r="BW671" s="15"/>
    </row>
    <row r="672" spans="1:75" s="10" customFormat="1" x14ac:dyDescent="0.2">
      <c r="A672" s="15"/>
      <c r="L672" s="15"/>
      <c r="M672" s="15"/>
      <c r="O672" s="15"/>
      <c r="Q672" s="15"/>
      <c r="S672" s="15"/>
      <c r="T672" s="15"/>
      <c r="V672" s="15"/>
      <c r="X672" s="15"/>
      <c r="Z672" s="15"/>
      <c r="AA672" s="15"/>
      <c r="AC672" s="15"/>
      <c r="AE672" s="15"/>
      <c r="AG672" s="15"/>
      <c r="AH672" s="15"/>
      <c r="AJ672" s="15"/>
      <c r="AL672" s="15"/>
      <c r="AN672" s="15"/>
      <c r="AO672" s="15"/>
      <c r="AQ672" s="15"/>
      <c r="AS672" s="15"/>
      <c r="AU672" s="15"/>
      <c r="AV672" s="15"/>
      <c r="AX672" s="15"/>
      <c r="AZ672" s="15"/>
      <c r="BB672" s="15"/>
      <c r="BC672" s="15"/>
      <c r="BE672" s="15"/>
      <c r="BG672" s="15"/>
      <c r="BI672" s="15"/>
      <c r="BJ672" s="15"/>
      <c r="BL672" s="15"/>
      <c r="BN672" s="15"/>
      <c r="BP672" s="15"/>
      <c r="BQ672" s="15"/>
      <c r="BS672" s="15"/>
      <c r="BU672" s="15"/>
      <c r="BW672" s="15"/>
    </row>
    <row r="673" spans="1:75" s="10" customFormat="1" x14ac:dyDescent="0.2">
      <c r="A673" s="15"/>
      <c r="L673" s="15"/>
      <c r="M673" s="15"/>
      <c r="O673" s="15"/>
      <c r="Q673" s="15"/>
      <c r="S673" s="15"/>
      <c r="T673" s="15"/>
      <c r="V673" s="15"/>
      <c r="X673" s="15"/>
      <c r="Z673" s="15"/>
      <c r="AA673" s="15"/>
      <c r="AC673" s="15"/>
      <c r="AE673" s="15"/>
      <c r="AG673" s="15"/>
      <c r="AH673" s="15"/>
      <c r="AJ673" s="15"/>
      <c r="AL673" s="15"/>
      <c r="AN673" s="15"/>
      <c r="AO673" s="15"/>
      <c r="AQ673" s="15"/>
      <c r="AS673" s="15"/>
      <c r="AU673" s="15"/>
      <c r="AV673" s="15"/>
      <c r="AX673" s="15"/>
      <c r="AZ673" s="15"/>
      <c r="BB673" s="15"/>
      <c r="BC673" s="15"/>
      <c r="BE673" s="15"/>
      <c r="BG673" s="15"/>
      <c r="BI673" s="15"/>
      <c r="BJ673" s="15"/>
      <c r="BL673" s="15"/>
      <c r="BN673" s="15"/>
      <c r="BP673" s="15"/>
      <c r="BQ673" s="15"/>
      <c r="BS673" s="15"/>
      <c r="BU673" s="15"/>
      <c r="BW673" s="15"/>
    </row>
    <row r="674" spans="1:75" s="10" customFormat="1" x14ac:dyDescent="0.2">
      <c r="A674" s="15"/>
      <c r="L674" s="15"/>
      <c r="M674" s="15"/>
      <c r="O674" s="15"/>
      <c r="Q674" s="15"/>
      <c r="S674" s="15"/>
      <c r="T674" s="15"/>
      <c r="V674" s="15"/>
      <c r="X674" s="15"/>
      <c r="Z674" s="15"/>
      <c r="AA674" s="15"/>
      <c r="AC674" s="15"/>
      <c r="AE674" s="15"/>
      <c r="AG674" s="15"/>
      <c r="AH674" s="15"/>
      <c r="AJ674" s="15"/>
      <c r="AL674" s="15"/>
      <c r="AN674" s="15"/>
      <c r="AO674" s="15"/>
      <c r="AQ674" s="15"/>
      <c r="AS674" s="15"/>
      <c r="AU674" s="15"/>
      <c r="AV674" s="15"/>
      <c r="AX674" s="15"/>
      <c r="AZ674" s="15"/>
      <c r="BB674" s="15"/>
      <c r="BC674" s="15"/>
      <c r="BE674" s="15"/>
      <c r="BG674" s="15"/>
      <c r="BI674" s="15"/>
      <c r="BJ674" s="15"/>
      <c r="BL674" s="15"/>
      <c r="BN674" s="15"/>
      <c r="BP674" s="15"/>
      <c r="BQ674" s="15"/>
      <c r="BS674" s="15"/>
      <c r="BU674" s="15"/>
      <c r="BW674" s="15"/>
    </row>
    <row r="675" spans="1:75" s="10" customFormat="1" x14ac:dyDescent="0.2">
      <c r="A675" s="15"/>
      <c r="L675" s="15"/>
      <c r="M675" s="15"/>
      <c r="O675" s="15"/>
      <c r="Q675" s="15"/>
      <c r="S675" s="15"/>
      <c r="T675" s="15"/>
      <c r="V675" s="15"/>
      <c r="X675" s="15"/>
      <c r="Z675" s="15"/>
      <c r="AA675" s="15"/>
      <c r="AC675" s="15"/>
      <c r="AE675" s="15"/>
      <c r="AG675" s="15"/>
      <c r="AH675" s="15"/>
      <c r="AJ675" s="15"/>
      <c r="AL675" s="15"/>
      <c r="AN675" s="15"/>
      <c r="AO675" s="15"/>
      <c r="AQ675" s="15"/>
      <c r="AS675" s="15"/>
      <c r="AU675" s="15"/>
      <c r="AV675" s="15"/>
      <c r="AX675" s="15"/>
      <c r="AZ675" s="15"/>
      <c r="BB675" s="15"/>
      <c r="BC675" s="15"/>
      <c r="BE675" s="15"/>
      <c r="BG675" s="15"/>
      <c r="BI675" s="15"/>
      <c r="BJ675" s="15"/>
      <c r="BL675" s="15"/>
      <c r="BN675" s="15"/>
      <c r="BP675" s="15"/>
      <c r="BQ675" s="15"/>
      <c r="BS675" s="15"/>
      <c r="BU675" s="15"/>
      <c r="BW675" s="15"/>
    </row>
    <row r="676" spans="1:75" s="10" customFormat="1" x14ac:dyDescent="0.2">
      <c r="A676" s="15"/>
      <c r="L676" s="15"/>
      <c r="M676" s="15"/>
      <c r="O676" s="15"/>
      <c r="Q676" s="15"/>
      <c r="S676" s="15"/>
      <c r="T676" s="15"/>
      <c r="V676" s="15"/>
      <c r="X676" s="15"/>
      <c r="Z676" s="15"/>
      <c r="AA676" s="15"/>
      <c r="AC676" s="15"/>
      <c r="AE676" s="15"/>
      <c r="AG676" s="15"/>
      <c r="AH676" s="15"/>
      <c r="AJ676" s="15"/>
      <c r="AL676" s="15"/>
      <c r="AN676" s="15"/>
      <c r="AO676" s="15"/>
      <c r="AQ676" s="15"/>
      <c r="AS676" s="15"/>
      <c r="AU676" s="15"/>
      <c r="AV676" s="15"/>
      <c r="AX676" s="15"/>
      <c r="AZ676" s="15"/>
      <c r="BB676" s="15"/>
      <c r="BC676" s="15"/>
      <c r="BE676" s="15"/>
      <c r="BG676" s="15"/>
      <c r="BI676" s="15"/>
      <c r="BJ676" s="15"/>
      <c r="BL676" s="15"/>
      <c r="BN676" s="15"/>
      <c r="BP676" s="15"/>
      <c r="BQ676" s="15"/>
      <c r="BS676" s="15"/>
      <c r="BU676" s="15"/>
      <c r="BW676" s="15"/>
    </row>
    <row r="677" spans="1:75" s="10" customFormat="1" x14ac:dyDescent="0.2">
      <c r="A677" s="15"/>
      <c r="L677" s="15"/>
      <c r="M677" s="15"/>
      <c r="O677" s="15"/>
      <c r="Q677" s="15"/>
      <c r="S677" s="15"/>
      <c r="T677" s="15"/>
      <c r="V677" s="15"/>
      <c r="X677" s="15"/>
      <c r="Z677" s="15"/>
      <c r="AA677" s="15"/>
      <c r="AC677" s="15"/>
      <c r="AE677" s="15"/>
      <c r="AG677" s="15"/>
      <c r="AH677" s="15"/>
      <c r="AJ677" s="15"/>
      <c r="AL677" s="15"/>
      <c r="AN677" s="15"/>
      <c r="AO677" s="15"/>
      <c r="AQ677" s="15"/>
      <c r="AS677" s="15"/>
      <c r="AU677" s="15"/>
      <c r="AV677" s="15"/>
      <c r="AX677" s="15"/>
      <c r="AZ677" s="15"/>
      <c r="BB677" s="15"/>
      <c r="BC677" s="15"/>
      <c r="BE677" s="15"/>
      <c r="BG677" s="15"/>
      <c r="BI677" s="15"/>
      <c r="BJ677" s="15"/>
      <c r="BL677" s="15"/>
      <c r="BN677" s="15"/>
      <c r="BP677" s="15"/>
      <c r="BQ677" s="15"/>
      <c r="BS677" s="15"/>
      <c r="BU677" s="15"/>
      <c r="BW677" s="15"/>
    </row>
    <row r="678" spans="1:75" s="10" customFormat="1" x14ac:dyDescent="0.2">
      <c r="A678" s="15"/>
      <c r="L678" s="15"/>
      <c r="M678" s="15"/>
      <c r="O678" s="15"/>
      <c r="Q678" s="15"/>
      <c r="S678" s="15"/>
      <c r="T678" s="15"/>
      <c r="V678" s="15"/>
      <c r="X678" s="15"/>
      <c r="Z678" s="15"/>
      <c r="AA678" s="15"/>
      <c r="AC678" s="15"/>
      <c r="AE678" s="15"/>
      <c r="AG678" s="15"/>
      <c r="AH678" s="15"/>
      <c r="AJ678" s="15"/>
      <c r="AL678" s="15"/>
      <c r="AN678" s="15"/>
      <c r="AO678" s="15"/>
      <c r="AQ678" s="15"/>
      <c r="AS678" s="15"/>
      <c r="AU678" s="15"/>
      <c r="AV678" s="15"/>
      <c r="AX678" s="15"/>
      <c r="AZ678" s="15"/>
      <c r="BB678" s="15"/>
      <c r="BC678" s="15"/>
      <c r="BE678" s="15"/>
      <c r="BG678" s="15"/>
      <c r="BI678" s="15"/>
      <c r="BJ678" s="15"/>
      <c r="BL678" s="15"/>
      <c r="BN678" s="15"/>
      <c r="BP678" s="15"/>
      <c r="BQ678" s="15"/>
      <c r="BS678" s="15"/>
      <c r="BU678" s="15"/>
      <c r="BW678" s="15"/>
    </row>
    <row r="679" spans="1:75" s="10" customFormat="1" x14ac:dyDescent="0.2">
      <c r="A679" s="15"/>
      <c r="L679" s="15"/>
      <c r="M679" s="15"/>
      <c r="O679" s="15"/>
      <c r="Q679" s="15"/>
      <c r="S679" s="15"/>
      <c r="T679" s="15"/>
      <c r="V679" s="15"/>
      <c r="X679" s="15"/>
      <c r="Z679" s="15"/>
      <c r="AA679" s="15"/>
      <c r="AC679" s="15"/>
      <c r="AE679" s="15"/>
      <c r="AG679" s="15"/>
      <c r="AH679" s="15"/>
      <c r="AJ679" s="15"/>
      <c r="AL679" s="15"/>
      <c r="AN679" s="15"/>
      <c r="AO679" s="15"/>
      <c r="AQ679" s="15"/>
      <c r="AS679" s="15"/>
      <c r="AU679" s="15"/>
      <c r="AV679" s="15"/>
      <c r="AX679" s="15"/>
      <c r="AZ679" s="15"/>
      <c r="BB679" s="15"/>
      <c r="BC679" s="15"/>
      <c r="BE679" s="15"/>
      <c r="BG679" s="15"/>
      <c r="BI679" s="15"/>
      <c r="BJ679" s="15"/>
      <c r="BL679" s="15"/>
      <c r="BN679" s="15"/>
      <c r="BP679" s="15"/>
      <c r="BQ679" s="15"/>
      <c r="BS679" s="15"/>
      <c r="BU679" s="15"/>
      <c r="BW679" s="15"/>
    </row>
    <row r="680" spans="1:75" s="10" customFormat="1" x14ac:dyDescent="0.2">
      <c r="A680" s="15"/>
      <c r="L680" s="15"/>
      <c r="M680" s="15"/>
      <c r="O680" s="15"/>
      <c r="Q680" s="15"/>
      <c r="S680" s="15"/>
      <c r="T680" s="15"/>
      <c r="V680" s="15"/>
      <c r="X680" s="15"/>
      <c r="Z680" s="15"/>
      <c r="AA680" s="15"/>
      <c r="AC680" s="15"/>
      <c r="AE680" s="15"/>
      <c r="AG680" s="15"/>
      <c r="AH680" s="15"/>
      <c r="AJ680" s="15"/>
      <c r="AL680" s="15"/>
      <c r="AN680" s="15"/>
      <c r="AO680" s="15"/>
      <c r="AQ680" s="15"/>
      <c r="AS680" s="15"/>
      <c r="AU680" s="15"/>
      <c r="AV680" s="15"/>
      <c r="AX680" s="15"/>
      <c r="AZ680" s="15"/>
      <c r="BB680" s="15"/>
      <c r="BC680" s="15"/>
      <c r="BE680" s="15"/>
      <c r="BG680" s="15"/>
      <c r="BI680" s="15"/>
      <c r="BJ680" s="15"/>
      <c r="BL680" s="15"/>
      <c r="BN680" s="15"/>
      <c r="BP680" s="15"/>
      <c r="BQ680" s="15"/>
      <c r="BS680" s="15"/>
      <c r="BU680" s="15"/>
      <c r="BW680" s="15"/>
    </row>
    <row r="681" spans="1:75" s="10" customFormat="1" x14ac:dyDescent="0.2">
      <c r="A681" s="15"/>
      <c r="L681" s="15"/>
      <c r="M681" s="15"/>
      <c r="O681" s="15"/>
      <c r="Q681" s="15"/>
      <c r="S681" s="15"/>
      <c r="T681" s="15"/>
      <c r="V681" s="15"/>
      <c r="X681" s="15"/>
      <c r="Z681" s="15"/>
      <c r="AA681" s="15"/>
      <c r="AC681" s="15"/>
      <c r="AE681" s="15"/>
      <c r="AG681" s="15"/>
      <c r="AH681" s="15"/>
      <c r="AJ681" s="15"/>
      <c r="AL681" s="15"/>
      <c r="AN681" s="15"/>
      <c r="AO681" s="15"/>
      <c r="AQ681" s="15"/>
      <c r="AS681" s="15"/>
      <c r="AU681" s="15"/>
      <c r="AV681" s="15"/>
      <c r="AX681" s="15"/>
      <c r="AZ681" s="15"/>
      <c r="BB681" s="15"/>
      <c r="BC681" s="15"/>
      <c r="BE681" s="15"/>
      <c r="BG681" s="15"/>
      <c r="BI681" s="15"/>
      <c r="BJ681" s="15"/>
      <c r="BL681" s="15"/>
      <c r="BN681" s="15"/>
      <c r="BP681" s="15"/>
      <c r="BQ681" s="15"/>
      <c r="BS681" s="15"/>
      <c r="BU681" s="15"/>
      <c r="BW681" s="15"/>
    </row>
    <row r="682" spans="1:75" s="10" customFormat="1" x14ac:dyDescent="0.2">
      <c r="A682" s="15"/>
      <c r="L682" s="15"/>
      <c r="M682" s="15"/>
      <c r="O682" s="15"/>
      <c r="Q682" s="15"/>
      <c r="S682" s="15"/>
      <c r="T682" s="15"/>
      <c r="V682" s="15"/>
      <c r="X682" s="15"/>
      <c r="Z682" s="15"/>
      <c r="AA682" s="15"/>
      <c r="AC682" s="15"/>
      <c r="AE682" s="15"/>
      <c r="AG682" s="15"/>
      <c r="AH682" s="15"/>
      <c r="AJ682" s="15"/>
      <c r="AL682" s="15"/>
      <c r="AN682" s="15"/>
      <c r="AO682" s="15"/>
      <c r="AQ682" s="15"/>
      <c r="AS682" s="15"/>
      <c r="AU682" s="15"/>
      <c r="AV682" s="15"/>
      <c r="AX682" s="15"/>
      <c r="AZ682" s="15"/>
      <c r="BB682" s="15"/>
      <c r="BC682" s="15"/>
      <c r="BE682" s="15"/>
      <c r="BG682" s="15"/>
      <c r="BI682" s="15"/>
      <c r="BJ682" s="15"/>
      <c r="BL682" s="15"/>
      <c r="BN682" s="15"/>
      <c r="BP682" s="15"/>
      <c r="BQ682" s="15"/>
      <c r="BS682" s="15"/>
      <c r="BU682" s="15"/>
      <c r="BW682" s="15"/>
    </row>
    <row r="683" spans="1:75" s="10" customFormat="1" x14ac:dyDescent="0.2">
      <c r="A683" s="15"/>
      <c r="L683" s="15"/>
      <c r="M683" s="15"/>
      <c r="O683" s="15"/>
      <c r="Q683" s="15"/>
      <c r="S683" s="15"/>
      <c r="T683" s="15"/>
      <c r="V683" s="15"/>
      <c r="X683" s="15"/>
      <c r="Z683" s="15"/>
      <c r="AA683" s="15"/>
      <c r="AC683" s="15"/>
      <c r="AE683" s="15"/>
      <c r="AG683" s="15"/>
      <c r="AH683" s="15"/>
      <c r="AJ683" s="15"/>
      <c r="AL683" s="15"/>
      <c r="AN683" s="15"/>
      <c r="AO683" s="15"/>
      <c r="AQ683" s="15"/>
      <c r="AS683" s="15"/>
      <c r="AU683" s="15"/>
      <c r="AV683" s="15"/>
      <c r="AX683" s="15"/>
      <c r="AZ683" s="15"/>
      <c r="BB683" s="15"/>
      <c r="BC683" s="15"/>
      <c r="BE683" s="15"/>
      <c r="BG683" s="15"/>
      <c r="BI683" s="15"/>
      <c r="BJ683" s="15"/>
      <c r="BL683" s="15"/>
      <c r="BN683" s="15"/>
      <c r="BP683" s="15"/>
      <c r="BQ683" s="15"/>
      <c r="BS683" s="15"/>
      <c r="BU683" s="15"/>
      <c r="BW683" s="15"/>
    </row>
    <row r="684" spans="1:75" s="10" customFormat="1" x14ac:dyDescent="0.2">
      <c r="A684" s="15"/>
      <c r="L684" s="15"/>
      <c r="M684" s="15"/>
      <c r="O684" s="15"/>
      <c r="Q684" s="15"/>
      <c r="S684" s="15"/>
      <c r="T684" s="15"/>
      <c r="V684" s="15"/>
      <c r="X684" s="15"/>
      <c r="Z684" s="15"/>
      <c r="AA684" s="15"/>
      <c r="AC684" s="15"/>
      <c r="AE684" s="15"/>
      <c r="AG684" s="15"/>
      <c r="AH684" s="15"/>
      <c r="AJ684" s="15"/>
      <c r="AL684" s="15"/>
      <c r="AN684" s="15"/>
      <c r="AO684" s="15"/>
      <c r="AQ684" s="15"/>
      <c r="AS684" s="15"/>
      <c r="AU684" s="15"/>
      <c r="AV684" s="15"/>
      <c r="AX684" s="15"/>
      <c r="AZ684" s="15"/>
      <c r="BB684" s="15"/>
      <c r="BC684" s="15"/>
      <c r="BE684" s="15"/>
      <c r="BG684" s="15"/>
      <c r="BI684" s="15"/>
      <c r="BJ684" s="15"/>
      <c r="BL684" s="15"/>
      <c r="BN684" s="15"/>
      <c r="BP684" s="15"/>
      <c r="BQ684" s="15"/>
      <c r="BS684" s="15"/>
      <c r="BU684" s="15"/>
      <c r="BW684" s="15"/>
    </row>
    <row r="685" spans="1:75" s="10" customFormat="1" x14ac:dyDescent="0.2">
      <c r="A685" s="15"/>
      <c r="L685" s="15"/>
      <c r="M685" s="15"/>
      <c r="O685" s="15"/>
      <c r="Q685" s="15"/>
      <c r="S685" s="15"/>
      <c r="T685" s="15"/>
      <c r="V685" s="15"/>
      <c r="X685" s="15"/>
      <c r="Z685" s="15"/>
      <c r="AA685" s="15"/>
      <c r="AC685" s="15"/>
      <c r="AE685" s="15"/>
      <c r="AG685" s="15"/>
      <c r="AH685" s="15"/>
      <c r="AJ685" s="15"/>
      <c r="AL685" s="15"/>
      <c r="AN685" s="15"/>
      <c r="AO685" s="15"/>
      <c r="AQ685" s="15"/>
      <c r="AS685" s="15"/>
      <c r="AU685" s="15"/>
      <c r="AV685" s="15"/>
      <c r="AX685" s="15"/>
      <c r="AZ685" s="15"/>
      <c r="BB685" s="15"/>
      <c r="BC685" s="15"/>
      <c r="BE685" s="15"/>
      <c r="BG685" s="15"/>
      <c r="BI685" s="15"/>
      <c r="BJ685" s="15"/>
      <c r="BL685" s="15"/>
      <c r="BN685" s="15"/>
      <c r="BP685" s="15"/>
      <c r="BQ685" s="15"/>
      <c r="BS685" s="15"/>
      <c r="BU685" s="15"/>
      <c r="BW685" s="15"/>
    </row>
    <row r="686" spans="1:75" s="10" customFormat="1" x14ac:dyDescent="0.2">
      <c r="A686" s="15"/>
      <c r="L686" s="15"/>
      <c r="M686" s="15"/>
      <c r="O686" s="15"/>
      <c r="Q686" s="15"/>
      <c r="S686" s="15"/>
      <c r="T686" s="15"/>
      <c r="V686" s="15"/>
      <c r="X686" s="15"/>
      <c r="Z686" s="15"/>
      <c r="AA686" s="15"/>
      <c r="AC686" s="15"/>
      <c r="AE686" s="15"/>
      <c r="AG686" s="15"/>
      <c r="AH686" s="15"/>
      <c r="AJ686" s="15"/>
      <c r="AL686" s="15"/>
      <c r="AN686" s="15"/>
      <c r="AO686" s="15"/>
      <c r="AQ686" s="15"/>
      <c r="AS686" s="15"/>
      <c r="AU686" s="15"/>
      <c r="AV686" s="15"/>
      <c r="AX686" s="15"/>
      <c r="AZ686" s="15"/>
      <c r="BB686" s="15"/>
      <c r="BC686" s="15"/>
      <c r="BE686" s="15"/>
      <c r="BG686" s="15"/>
      <c r="BI686" s="15"/>
      <c r="BJ686" s="15"/>
      <c r="BL686" s="15"/>
      <c r="BN686" s="15"/>
      <c r="BP686" s="15"/>
      <c r="BQ686" s="15"/>
      <c r="BS686" s="15"/>
      <c r="BU686" s="15"/>
      <c r="BW686" s="15"/>
    </row>
    <row r="687" spans="1:75" s="10" customFormat="1" x14ac:dyDescent="0.2">
      <c r="A687" s="15"/>
      <c r="L687" s="15"/>
      <c r="M687" s="15"/>
      <c r="O687" s="15"/>
      <c r="Q687" s="15"/>
      <c r="S687" s="15"/>
      <c r="T687" s="15"/>
      <c r="V687" s="15"/>
      <c r="X687" s="15"/>
      <c r="Z687" s="15"/>
      <c r="AA687" s="15"/>
      <c r="AC687" s="15"/>
      <c r="AE687" s="15"/>
      <c r="AG687" s="15"/>
      <c r="AH687" s="15"/>
      <c r="AJ687" s="15"/>
      <c r="AL687" s="15"/>
      <c r="AN687" s="15"/>
      <c r="AO687" s="15"/>
      <c r="AQ687" s="15"/>
      <c r="AS687" s="15"/>
      <c r="AU687" s="15"/>
      <c r="AV687" s="15"/>
      <c r="AX687" s="15"/>
      <c r="AZ687" s="15"/>
      <c r="BB687" s="15"/>
      <c r="BC687" s="15"/>
      <c r="BE687" s="15"/>
      <c r="BG687" s="15"/>
      <c r="BI687" s="15"/>
      <c r="BJ687" s="15"/>
      <c r="BL687" s="15"/>
      <c r="BN687" s="15"/>
      <c r="BP687" s="15"/>
      <c r="BQ687" s="15"/>
      <c r="BS687" s="15"/>
      <c r="BU687" s="15"/>
      <c r="BW687" s="15"/>
    </row>
    <row r="688" spans="1:75" s="10" customFormat="1" x14ac:dyDescent="0.2">
      <c r="A688" s="15"/>
      <c r="L688" s="15"/>
      <c r="M688" s="15"/>
      <c r="O688" s="15"/>
      <c r="Q688" s="15"/>
      <c r="S688" s="15"/>
      <c r="T688" s="15"/>
      <c r="V688" s="15"/>
      <c r="X688" s="15"/>
      <c r="Z688" s="15"/>
      <c r="AA688" s="15"/>
      <c r="AC688" s="15"/>
      <c r="AE688" s="15"/>
      <c r="AG688" s="15"/>
      <c r="AH688" s="15"/>
      <c r="AJ688" s="15"/>
      <c r="AL688" s="15"/>
      <c r="AN688" s="15"/>
      <c r="AO688" s="15"/>
      <c r="AQ688" s="15"/>
      <c r="AS688" s="15"/>
      <c r="AU688" s="15"/>
      <c r="AV688" s="15"/>
      <c r="AX688" s="15"/>
      <c r="AZ688" s="15"/>
      <c r="BB688" s="15"/>
      <c r="BC688" s="15"/>
      <c r="BE688" s="15"/>
      <c r="BG688" s="15"/>
      <c r="BI688" s="15"/>
      <c r="BJ688" s="15"/>
      <c r="BL688" s="15"/>
      <c r="BN688" s="15"/>
      <c r="BP688" s="15"/>
      <c r="BQ688" s="15"/>
      <c r="BS688" s="15"/>
      <c r="BU688" s="15"/>
      <c r="BW688" s="15"/>
    </row>
    <row r="689" spans="1:75" s="10" customFormat="1" x14ac:dyDescent="0.2">
      <c r="A689" s="15"/>
      <c r="L689" s="15"/>
      <c r="M689" s="15"/>
      <c r="O689" s="15"/>
      <c r="Q689" s="15"/>
      <c r="S689" s="15"/>
      <c r="T689" s="15"/>
      <c r="V689" s="15"/>
      <c r="X689" s="15"/>
      <c r="Z689" s="15"/>
      <c r="AA689" s="15"/>
      <c r="AC689" s="15"/>
      <c r="AE689" s="15"/>
      <c r="AG689" s="15"/>
      <c r="AH689" s="15"/>
      <c r="AJ689" s="15"/>
      <c r="AL689" s="15"/>
      <c r="AN689" s="15"/>
      <c r="AO689" s="15"/>
      <c r="AQ689" s="15"/>
      <c r="AS689" s="15"/>
      <c r="AU689" s="15"/>
      <c r="AV689" s="15"/>
      <c r="AX689" s="15"/>
      <c r="AZ689" s="15"/>
      <c r="BB689" s="15"/>
      <c r="BC689" s="15"/>
      <c r="BE689" s="15"/>
      <c r="BG689" s="15"/>
      <c r="BI689" s="15"/>
      <c r="BJ689" s="15"/>
      <c r="BL689" s="15"/>
      <c r="BN689" s="15"/>
      <c r="BP689" s="15"/>
      <c r="BQ689" s="15"/>
      <c r="BS689" s="15"/>
      <c r="BU689" s="15"/>
      <c r="BW689" s="15"/>
    </row>
    <row r="690" spans="1:75" s="10" customFormat="1" x14ac:dyDescent="0.2">
      <c r="A690" s="15"/>
      <c r="L690" s="15"/>
      <c r="M690" s="15"/>
      <c r="O690" s="15"/>
      <c r="Q690" s="15"/>
      <c r="S690" s="15"/>
      <c r="T690" s="15"/>
      <c r="V690" s="15"/>
      <c r="X690" s="15"/>
      <c r="Z690" s="15"/>
      <c r="AA690" s="15"/>
      <c r="AC690" s="15"/>
      <c r="AE690" s="15"/>
      <c r="AG690" s="15"/>
      <c r="AH690" s="15"/>
      <c r="AJ690" s="15"/>
      <c r="AL690" s="15"/>
      <c r="AN690" s="15"/>
      <c r="AO690" s="15"/>
      <c r="AQ690" s="15"/>
      <c r="AS690" s="15"/>
      <c r="AU690" s="15"/>
      <c r="AV690" s="15"/>
      <c r="AX690" s="15"/>
      <c r="AZ690" s="15"/>
      <c r="BB690" s="15"/>
      <c r="BC690" s="15"/>
      <c r="BE690" s="15"/>
      <c r="BG690" s="15"/>
      <c r="BI690" s="15"/>
      <c r="BJ690" s="15"/>
      <c r="BL690" s="15"/>
      <c r="BN690" s="15"/>
      <c r="BP690" s="15"/>
      <c r="BQ690" s="15"/>
      <c r="BS690" s="15"/>
      <c r="BU690" s="15"/>
      <c r="BW690" s="15"/>
    </row>
    <row r="691" spans="1:75" s="10" customFormat="1" x14ac:dyDescent="0.2">
      <c r="A691" s="15"/>
      <c r="L691" s="15"/>
      <c r="M691" s="15"/>
      <c r="O691" s="15"/>
      <c r="Q691" s="15"/>
      <c r="S691" s="15"/>
      <c r="T691" s="15"/>
      <c r="V691" s="15"/>
      <c r="X691" s="15"/>
      <c r="Z691" s="15"/>
      <c r="AA691" s="15"/>
      <c r="AC691" s="15"/>
      <c r="AE691" s="15"/>
      <c r="AG691" s="15"/>
      <c r="AH691" s="15"/>
      <c r="AJ691" s="15"/>
      <c r="AL691" s="15"/>
      <c r="AN691" s="15"/>
      <c r="AO691" s="15"/>
      <c r="AQ691" s="15"/>
      <c r="AS691" s="15"/>
      <c r="AU691" s="15"/>
      <c r="AV691" s="15"/>
      <c r="AX691" s="15"/>
      <c r="AZ691" s="15"/>
      <c r="BB691" s="15"/>
      <c r="BC691" s="15"/>
      <c r="BE691" s="15"/>
      <c r="BG691" s="15"/>
      <c r="BI691" s="15"/>
      <c r="BJ691" s="15"/>
      <c r="BL691" s="15"/>
      <c r="BN691" s="15"/>
      <c r="BP691" s="15"/>
      <c r="BQ691" s="15"/>
      <c r="BS691" s="15"/>
      <c r="BU691" s="15"/>
      <c r="BW691" s="15"/>
    </row>
    <row r="692" spans="1:75" s="10" customFormat="1" x14ac:dyDescent="0.2">
      <c r="A692" s="15"/>
      <c r="L692" s="15"/>
      <c r="M692" s="15"/>
      <c r="O692" s="15"/>
      <c r="Q692" s="15"/>
      <c r="S692" s="15"/>
      <c r="T692" s="15"/>
      <c r="V692" s="15"/>
      <c r="X692" s="15"/>
      <c r="Z692" s="15"/>
      <c r="AA692" s="15"/>
      <c r="AC692" s="15"/>
      <c r="AE692" s="15"/>
      <c r="AG692" s="15"/>
      <c r="AH692" s="15"/>
      <c r="AJ692" s="15"/>
      <c r="AL692" s="15"/>
      <c r="AN692" s="15"/>
      <c r="AO692" s="15"/>
      <c r="AQ692" s="15"/>
      <c r="AS692" s="15"/>
      <c r="AU692" s="15"/>
      <c r="AV692" s="15"/>
      <c r="AX692" s="15"/>
      <c r="AZ692" s="15"/>
      <c r="BB692" s="15"/>
      <c r="BC692" s="15"/>
      <c r="BE692" s="15"/>
      <c r="BG692" s="15"/>
      <c r="BI692" s="15"/>
      <c r="BJ692" s="15"/>
      <c r="BL692" s="15"/>
      <c r="BN692" s="15"/>
      <c r="BP692" s="15"/>
      <c r="BQ692" s="15"/>
      <c r="BS692" s="15"/>
      <c r="BU692" s="15"/>
      <c r="BW692" s="15"/>
    </row>
    <row r="693" spans="1:75" s="10" customFormat="1" x14ac:dyDescent="0.2">
      <c r="A693" s="15"/>
      <c r="L693" s="15"/>
      <c r="M693" s="15"/>
      <c r="O693" s="15"/>
      <c r="Q693" s="15"/>
      <c r="S693" s="15"/>
      <c r="T693" s="15"/>
      <c r="V693" s="15"/>
      <c r="X693" s="15"/>
      <c r="Z693" s="15"/>
      <c r="AA693" s="15"/>
      <c r="AC693" s="15"/>
      <c r="AE693" s="15"/>
      <c r="AG693" s="15"/>
      <c r="AH693" s="15"/>
      <c r="AJ693" s="15"/>
      <c r="AL693" s="15"/>
      <c r="AN693" s="15"/>
      <c r="AO693" s="15"/>
      <c r="AQ693" s="15"/>
      <c r="AS693" s="15"/>
      <c r="AU693" s="15"/>
      <c r="AV693" s="15"/>
      <c r="AX693" s="15"/>
      <c r="AZ693" s="15"/>
      <c r="BB693" s="15"/>
      <c r="BC693" s="15"/>
      <c r="BE693" s="15"/>
      <c r="BG693" s="15"/>
      <c r="BI693" s="15"/>
      <c r="BJ693" s="15"/>
      <c r="BL693" s="15"/>
      <c r="BN693" s="15"/>
      <c r="BP693" s="15"/>
      <c r="BQ693" s="15"/>
      <c r="BS693" s="15"/>
      <c r="BU693" s="15"/>
      <c r="BW693" s="15"/>
    </row>
    <row r="694" spans="1:75" s="10" customFormat="1" x14ac:dyDescent="0.2">
      <c r="A694" s="15"/>
      <c r="L694" s="15"/>
      <c r="M694" s="15"/>
      <c r="O694" s="15"/>
      <c r="Q694" s="15"/>
      <c r="S694" s="15"/>
      <c r="T694" s="15"/>
      <c r="V694" s="15"/>
      <c r="X694" s="15"/>
      <c r="Z694" s="15"/>
      <c r="AA694" s="15"/>
      <c r="AC694" s="15"/>
      <c r="AE694" s="15"/>
      <c r="AG694" s="15"/>
      <c r="AH694" s="15"/>
      <c r="AJ694" s="15"/>
      <c r="AL694" s="15"/>
      <c r="AN694" s="15"/>
      <c r="AO694" s="15"/>
      <c r="AQ694" s="15"/>
      <c r="AS694" s="15"/>
      <c r="AU694" s="15"/>
      <c r="AV694" s="15"/>
      <c r="AX694" s="15"/>
      <c r="AZ694" s="15"/>
      <c r="BB694" s="15"/>
      <c r="BC694" s="15"/>
      <c r="BE694" s="15"/>
      <c r="BG694" s="15"/>
      <c r="BI694" s="15"/>
      <c r="BJ694" s="15"/>
      <c r="BL694" s="15"/>
      <c r="BN694" s="15"/>
      <c r="BP694" s="15"/>
      <c r="BQ694" s="15"/>
      <c r="BS694" s="15"/>
      <c r="BU694" s="15"/>
      <c r="BW694" s="15"/>
    </row>
    <row r="695" spans="1:75" s="10" customFormat="1" x14ac:dyDescent="0.2">
      <c r="A695" s="15"/>
      <c r="L695" s="15"/>
      <c r="M695" s="15"/>
      <c r="O695" s="15"/>
      <c r="Q695" s="15"/>
      <c r="S695" s="15"/>
      <c r="T695" s="15"/>
      <c r="V695" s="15"/>
      <c r="X695" s="15"/>
      <c r="Z695" s="15"/>
      <c r="AA695" s="15"/>
      <c r="AC695" s="15"/>
      <c r="AE695" s="15"/>
      <c r="AG695" s="15"/>
      <c r="AH695" s="15"/>
      <c r="AJ695" s="15"/>
      <c r="AL695" s="15"/>
      <c r="AN695" s="15"/>
      <c r="AO695" s="15"/>
      <c r="AQ695" s="15"/>
      <c r="AS695" s="15"/>
      <c r="AU695" s="15"/>
      <c r="AV695" s="15"/>
      <c r="AX695" s="15"/>
      <c r="AZ695" s="15"/>
      <c r="BB695" s="15"/>
      <c r="BC695" s="15"/>
      <c r="BE695" s="15"/>
      <c r="BG695" s="15"/>
      <c r="BI695" s="15"/>
      <c r="BJ695" s="15"/>
      <c r="BL695" s="15"/>
      <c r="BN695" s="15"/>
      <c r="BP695" s="15"/>
      <c r="BQ695" s="15"/>
      <c r="BS695" s="15"/>
      <c r="BU695" s="15"/>
      <c r="BW695" s="15"/>
    </row>
    <row r="696" spans="1:75" s="10" customFormat="1" x14ac:dyDescent="0.2">
      <c r="A696" s="15"/>
      <c r="L696" s="15"/>
      <c r="M696" s="15"/>
      <c r="O696" s="15"/>
      <c r="Q696" s="15"/>
      <c r="S696" s="15"/>
      <c r="T696" s="15"/>
      <c r="V696" s="15"/>
      <c r="X696" s="15"/>
      <c r="Z696" s="15"/>
      <c r="AA696" s="15"/>
      <c r="AC696" s="15"/>
      <c r="AE696" s="15"/>
      <c r="AG696" s="15"/>
      <c r="AH696" s="15"/>
      <c r="AJ696" s="15"/>
      <c r="AL696" s="15"/>
      <c r="AN696" s="15"/>
      <c r="AO696" s="15"/>
      <c r="AQ696" s="15"/>
      <c r="AS696" s="15"/>
      <c r="AU696" s="15"/>
      <c r="AV696" s="15"/>
      <c r="AX696" s="15"/>
      <c r="AZ696" s="15"/>
      <c r="BB696" s="15"/>
      <c r="BC696" s="15"/>
      <c r="BE696" s="15"/>
      <c r="BG696" s="15"/>
      <c r="BI696" s="15"/>
      <c r="BJ696" s="15"/>
      <c r="BL696" s="15"/>
      <c r="BN696" s="15"/>
      <c r="BP696" s="15"/>
      <c r="BQ696" s="15"/>
      <c r="BS696" s="15"/>
      <c r="BU696" s="15"/>
      <c r="BW696" s="15"/>
    </row>
    <row r="697" spans="1:75" s="10" customFormat="1" x14ac:dyDescent="0.2">
      <c r="A697" s="15"/>
      <c r="L697" s="15"/>
      <c r="M697" s="15"/>
      <c r="O697" s="15"/>
      <c r="Q697" s="15"/>
      <c r="S697" s="15"/>
      <c r="T697" s="15"/>
      <c r="V697" s="15"/>
      <c r="X697" s="15"/>
      <c r="Z697" s="15"/>
      <c r="AA697" s="15"/>
      <c r="AC697" s="15"/>
      <c r="AE697" s="15"/>
      <c r="AG697" s="15"/>
      <c r="AH697" s="15"/>
      <c r="AJ697" s="15"/>
      <c r="AL697" s="15"/>
      <c r="AN697" s="15"/>
      <c r="AO697" s="15"/>
      <c r="AQ697" s="15"/>
      <c r="AS697" s="15"/>
      <c r="AU697" s="15"/>
      <c r="AV697" s="15"/>
      <c r="AX697" s="15"/>
      <c r="AZ697" s="15"/>
      <c r="BB697" s="15"/>
      <c r="BC697" s="15"/>
      <c r="BE697" s="15"/>
      <c r="BG697" s="15"/>
      <c r="BI697" s="15"/>
      <c r="BJ697" s="15"/>
      <c r="BL697" s="15"/>
      <c r="BN697" s="15"/>
      <c r="BP697" s="15"/>
      <c r="BQ697" s="15"/>
      <c r="BS697" s="15"/>
      <c r="BU697" s="15"/>
      <c r="BW697" s="15"/>
    </row>
    <row r="698" spans="1:75" s="10" customFormat="1" x14ac:dyDescent="0.2">
      <c r="A698" s="15"/>
      <c r="L698" s="15"/>
      <c r="M698" s="15"/>
      <c r="O698" s="15"/>
      <c r="Q698" s="15"/>
      <c r="S698" s="15"/>
      <c r="T698" s="15"/>
      <c r="V698" s="15"/>
      <c r="X698" s="15"/>
      <c r="Z698" s="15"/>
      <c r="AA698" s="15"/>
      <c r="AC698" s="15"/>
      <c r="AE698" s="15"/>
      <c r="AG698" s="15"/>
      <c r="AH698" s="15"/>
      <c r="AJ698" s="15"/>
      <c r="AL698" s="15"/>
      <c r="AN698" s="15"/>
      <c r="AO698" s="15"/>
      <c r="AQ698" s="15"/>
      <c r="AS698" s="15"/>
      <c r="AU698" s="15"/>
      <c r="AV698" s="15"/>
      <c r="AX698" s="15"/>
      <c r="AZ698" s="15"/>
      <c r="BB698" s="15"/>
      <c r="BC698" s="15"/>
      <c r="BE698" s="15"/>
      <c r="BG698" s="15"/>
      <c r="BI698" s="15"/>
      <c r="BJ698" s="15"/>
      <c r="BL698" s="15"/>
      <c r="BN698" s="15"/>
      <c r="BP698" s="15"/>
      <c r="BQ698" s="15"/>
      <c r="BS698" s="15"/>
      <c r="BU698" s="15"/>
      <c r="BW698" s="15"/>
    </row>
    <row r="699" spans="1:75" s="10" customFormat="1" x14ac:dyDescent="0.2">
      <c r="A699" s="15"/>
      <c r="L699" s="15"/>
      <c r="M699" s="15"/>
      <c r="O699" s="15"/>
      <c r="Q699" s="15"/>
      <c r="S699" s="15"/>
      <c r="T699" s="15"/>
      <c r="V699" s="15"/>
      <c r="X699" s="15"/>
      <c r="Z699" s="15"/>
      <c r="AA699" s="15"/>
      <c r="AC699" s="15"/>
      <c r="AE699" s="15"/>
      <c r="AG699" s="15"/>
      <c r="AH699" s="15"/>
      <c r="AJ699" s="15"/>
      <c r="AL699" s="15"/>
      <c r="AN699" s="15"/>
      <c r="AO699" s="15"/>
      <c r="AQ699" s="15"/>
      <c r="AS699" s="15"/>
      <c r="AU699" s="15"/>
      <c r="AV699" s="15"/>
      <c r="AX699" s="15"/>
      <c r="AZ699" s="15"/>
      <c r="BB699" s="15"/>
      <c r="BC699" s="15"/>
      <c r="BE699" s="15"/>
      <c r="BG699" s="15"/>
      <c r="BI699" s="15"/>
      <c r="BJ699" s="15"/>
      <c r="BL699" s="15"/>
      <c r="BN699" s="15"/>
      <c r="BP699" s="15"/>
      <c r="BQ699" s="15"/>
      <c r="BS699" s="15"/>
      <c r="BU699" s="15"/>
      <c r="BW699" s="15"/>
    </row>
    <row r="700" spans="1:75" s="10" customFormat="1" x14ac:dyDescent="0.2">
      <c r="A700" s="15"/>
      <c r="L700" s="15"/>
      <c r="M700" s="15"/>
      <c r="O700" s="15"/>
      <c r="Q700" s="15"/>
      <c r="S700" s="15"/>
      <c r="T700" s="15"/>
      <c r="V700" s="15"/>
      <c r="X700" s="15"/>
      <c r="Z700" s="15"/>
      <c r="AA700" s="15"/>
      <c r="AC700" s="15"/>
      <c r="AE700" s="15"/>
      <c r="AG700" s="15"/>
      <c r="AH700" s="15"/>
      <c r="AJ700" s="15"/>
      <c r="AL700" s="15"/>
      <c r="AN700" s="15"/>
      <c r="AO700" s="15"/>
      <c r="AQ700" s="15"/>
      <c r="AS700" s="15"/>
      <c r="AU700" s="15"/>
      <c r="AV700" s="15"/>
      <c r="AX700" s="15"/>
      <c r="AZ700" s="15"/>
      <c r="BB700" s="15"/>
      <c r="BC700" s="15"/>
      <c r="BE700" s="15"/>
      <c r="BG700" s="15"/>
      <c r="BI700" s="15"/>
      <c r="BJ700" s="15"/>
      <c r="BL700" s="15"/>
      <c r="BN700" s="15"/>
      <c r="BP700" s="15"/>
      <c r="BQ700" s="15"/>
      <c r="BS700" s="15"/>
      <c r="BU700" s="15"/>
      <c r="BW700" s="15"/>
    </row>
    <row r="701" spans="1:75" s="10" customFormat="1" x14ac:dyDescent="0.2">
      <c r="A701" s="15"/>
      <c r="L701" s="15"/>
      <c r="M701" s="15"/>
      <c r="O701" s="15"/>
      <c r="Q701" s="15"/>
      <c r="S701" s="15"/>
      <c r="T701" s="15"/>
      <c r="V701" s="15"/>
      <c r="X701" s="15"/>
      <c r="Z701" s="15"/>
      <c r="AA701" s="15"/>
      <c r="AC701" s="15"/>
      <c r="AE701" s="15"/>
      <c r="AG701" s="15"/>
      <c r="AH701" s="15"/>
      <c r="AJ701" s="15"/>
      <c r="AL701" s="15"/>
      <c r="AN701" s="15"/>
      <c r="AO701" s="15"/>
      <c r="AQ701" s="15"/>
      <c r="AS701" s="15"/>
      <c r="AU701" s="15"/>
      <c r="AV701" s="15"/>
      <c r="AX701" s="15"/>
      <c r="AZ701" s="15"/>
      <c r="BB701" s="15"/>
      <c r="BC701" s="15"/>
      <c r="BE701" s="15"/>
      <c r="BG701" s="15"/>
      <c r="BI701" s="15"/>
      <c r="BJ701" s="15"/>
      <c r="BL701" s="15"/>
      <c r="BN701" s="15"/>
      <c r="BP701" s="15"/>
      <c r="BQ701" s="15"/>
      <c r="BS701" s="15"/>
      <c r="BU701" s="15"/>
      <c r="BW701" s="15"/>
    </row>
    <row r="702" spans="1:75" s="10" customFormat="1" x14ac:dyDescent="0.2">
      <c r="A702" s="15"/>
      <c r="L702" s="15"/>
      <c r="M702" s="15"/>
      <c r="O702" s="15"/>
      <c r="Q702" s="15"/>
      <c r="S702" s="15"/>
      <c r="T702" s="15"/>
      <c r="V702" s="15"/>
      <c r="X702" s="15"/>
      <c r="Z702" s="15"/>
      <c r="AA702" s="15"/>
      <c r="AC702" s="15"/>
      <c r="AE702" s="15"/>
      <c r="AG702" s="15"/>
      <c r="AH702" s="15"/>
      <c r="AJ702" s="15"/>
      <c r="AL702" s="15"/>
      <c r="AN702" s="15"/>
      <c r="AO702" s="15"/>
      <c r="AQ702" s="15"/>
      <c r="AS702" s="15"/>
      <c r="AU702" s="15"/>
      <c r="AV702" s="15"/>
      <c r="AX702" s="15"/>
      <c r="AZ702" s="15"/>
      <c r="BB702" s="15"/>
      <c r="BC702" s="15"/>
      <c r="BE702" s="15"/>
      <c r="BG702" s="15"/>
      <c r="BI702" s="15"/>
      <c r="BJ702" s="15"/>
      <c r="BL702" s="15"/>
      <c r="BN702" s="15"/>
      <c r="BP702" s="15"/>
      <c r="BQ702" s="15"/>
      <c r="BS702" s="15"/>
      <c r="BU702" s="15"/>
      <c r="BW702" s="15"/>
    </row>
    <row r="703" spans="1:75" s="10" customFormat="1" x14ac:dyDescent="0.2">
      <c r="A703" s="15"/>
      <c r="L703" s="15"/>
      <c r="M703" s="15"/>
      <c r="O703" s="15"/>
      <c r="Q703" s="15"/>
      <c r="S703" s="15"/>
      <c r="T703" s="15"/>
      <c r="V703" s="15"/>
      <c r="X703" s="15"/>
      <c r="Z703" s="15"/>
      <c r="AA703" s="15"/>
      <c r="AC703" s="15"/>
      <c r="AE703" s="15"/>
      <c r="AG703" s="15"/>
      <c r="AH703" s="15"/>
      <c r="AJ703" s="15"/>
      <c r="AL703" s="15"/>
      <c r="AN703" s="15"/>
      <c r="AO703" s="15"/>
      <c r="AQ703" s="15"/>
      <c r="AS703" s="15"/>
      <c r="AU703" s="15"/>
      <c r="AV703" s="15"/>
      <c r="AX703" s="15"/>
      <c r="AZ703" s="15"/>
      <c r="BB703" s="15"/>
      <c r="BC703" s="15"/>
      <c r="BE703" s="15"/>
      <c r="BG703" s="15"/>
      <c r="BI703" s="15"/>
      <c r="BJ703" s="15"/>
      <c r="BL703" s="15"/>
      <c r="BN703" s="15"/>
      <c r="BP703" s="15"/>
      <c r="BQ703" s="15"/>
      <c r="BS703" s="15"/>
      <c r="BU703" s="15"/>
      <c r="BW703" s="15"/>
    </row>
    <row r="704" spans="1:75" s="10" customFormat="1" x14ac:dyDescent="0.2">
      <c r="A704" s="15"/>
      <c r="L704" s="15"/>
      <c r="M704" s="15"/>
      <c r="O704" s="15"/>
      <c r="Q704" s="15"/>
      <c r="S704" s="15"/>
      <c r="T704" s="15"/>
      <c r="V704" s="15"/>
      <c r="X704" s="15"/>
      <c r="Z704" s="15"/>
      <c r="AA704" s="15"/>
      <c r="AC704" s="15"/>
      <c r="AE704" s="15"/>
      <c r="AG704" s="15"/>
      <c r="AH704" s="15"/>
      <c r="AJ704" s="15"/>
      <c r="AL704" s="15"/>
      <c r="AN704" s="15"/>
      <c r="AO704" s="15"/>
      <c r="AQ704" s="15"/>
      <c r="AS704" s="15"/>
      <c r="AU704" s="15"/>
      <c r="AV704" s="15"/>
      <c r="AX704" s="15"/>
      <c r="AZ704" s="15"/>
      <c r="BB704" s="15"/>
      <c r="BC704" s="15"/>
      <c r="BE704" s="15"/>
      <c r="BG704" s="15"/>
      <c r="BI704" s="15"/>
      <c r="BJ704" s="15"/>
      <c r="BL704" s="15"/>
      <c r="BN704" s="15"/>
      <c r="BP704" s="15"/>
      <c r="BQ704" s="15"/>
      <c r="BS704" s="15"/>
      <c r="BU704" s="15"/>
      <c r="BW704" s="15"/>
    </row>
    <row r="705" spans="1:75" s="10" customFormat="1" x14ac:dyDescent="0.2">
      <c r="A705" s="15"/>
      <c r="L705" s="15"/>
      <c r="M705" s="15"/>
      <c r="O705" s="15"/>
      <c r="Q705" s="15"/>
      <c r="S705" s="15"/>
      <c r="T705" s="15"/>
      <c r="V705" s="15"/>
      <c r="X705" s="15"/>
      <c r="Z705" s="15"/>
      <c r="AA705" s="15"/>
      <c r="AC705" s="15"/>
      <c r="AE705" s="15"/>
      <c r="AG705" s="15"/>
      <c r="AH705" s="15"/>
      <c r="AJ705" s="15"/>
      <c r="AL705" s="15"/>
      <c r="AN705" s="15"/>
      <c r="AO705" s="15"/>
      <c r="AQ705" s="15"/>
      <c r="AS705" s="15"/>
      <c r="AU705" s="15"/>
      <c r="AV705" s="15"/>
      <c r="AX705" s="15"/>
      <c r="AZ705" s="15"/>
      <c r="BB705" s="15"/>
      <c r="BC705" s="15"/>
      <c r="BE705" s="15"/>
      <c r="BG705" s="15"/>
      <c r="BI705" s="15"/>
      <c r="BJ705" s="15"/>
      <c r="BL705" s="15"/>
      <c r="BN705" s="15"/>
      <c r="BP705" s="15"/>
      <c r="BQ705" s="15"/>
      <c r="BS705" s="15"/>
      <c r="BU705" s="15"/>
      <c r="BW705" s="15"/>
    </row>
    <row r="706" spans="1:75" s="10" customFormat="1" x14ac:dyDescent="0.2">
      <c r="A706" s="15"/>
      <c r="L706" s="15"/>
      <c r="M706" s="15"/>
      <c r="O706" s="15"/>
      <c r="Q706" s="15"/>
      <c r="S706" s="15"/>
      <c r="T706" s="15"/>
      <c r="V706" s="15"/>
      <c r="X706" s="15"/>
      <c r="Z706" s="15"/>
      <c r="AA706" s="15"/>
      <c r="AC706" s="15"/>
      <c r="AE706" s="15"/>
      <c r="AG706" s="15"/>
      <c r="AH706" s="15"/>
      <c r="AJ706" s="15"/>
      <c r="AL706" s="15"/>
      <c r="AN706" s="15"/>
      <c r="AO706" s="15"/>
      <c r="AQ706" s="15"/>
      <c r="AS706" s="15"/>
      <c r="AU706" s="15"/>
      <c r="AV706" s="15"/>
      <c r="AX706" s="15"/>
      <c r="AZ706" s="15"/>
      <c r="BB706" s="15"/>
      <c r="BC706" s="15"/>
      <c r="BE706" s="15"/>
      <c r="BG706" s="15"/>
      <c r="BI706" s="15"/>
      <c r="BJ706" s="15"/>
      <c r="BL706" s="15"/>
      <c r="BN706" s="15"/>
      <c r="BP706" s="15"/>
      <c r="BQ706" s="15"/>
      <c r="BS706" s="15"/>
      <c r="BU706" s="15"/>
      <c r="BW706" s="15"/>
    </row>
    <row r="707" spans="1:75" s="10" customFormat="1" x14ac:dyDescent="0.2">
      <c r="A707" s="15"/>
      <c r="L707" s="15"/>
      <c r="M707" s="15"/>
      <c r="O707" s="15"/>
      <c r="Q707" s="15"/>
      <c r="S707" s="15"/>
      <c r="T707" s="15"/>
      <c r="V707" s="15"/>
      <c r="X707" s="15"/>
      <c r="Z707" s="15"/>
      <c r="AA707" s="15"/>
      <c r="AC707" s="15"/>
      <c r="AE707" s="15"/>
      <c r="AG707" s="15"/>
      <c r="AH707" s="15"/>
      <c r="AJ707" s="15"/>
      <c r="AL707" s="15"/>
      <c r="AN707" s="15"/>
      <c r="AO707" s="15"/>
      <c r="AQ707" s="15"/>
      <c r="AS707" s="15"/>
      <c r="AU707" s="15"/>
      <c r="AV707" s="15"/>
      <c r="AX707" s="15"/>
      <c r="AZ707" s="15"/>
      <c r="BB707" s="15"/>
      <c r="BC707" s="15"/>
      <c r="BE707" s="15"/>
      <c r="BG707" s="15"/>
      <c r="BI707" s="15"/>
      <c r="BJ707" s="15"/>
      <c r="BL707" s="15"/>
      <c r="BN707" s="15"/>
      <c r="BP707" s="15"/>
      <c r="BQ707" s="15"/>
      <c r="BS707" s="15"/>
      <c r="BU707" s="15"/>
      <c r="BW707" s="15"/>
    </row>
    <row r="708" spans="1:75" s="10" customFormat="1" x14ac:dyDescent="0.2">
      <c r="A708" s="15"/>
      <c r="L708" s="15"/>
      <c r="M708" s="15"/>
      <c r="O708" s="15"/>
      <c r="Q708" s="15"/>
      <c r="S708" s="15"/>
      <c r="T708" s="15"/>
      <c r="V708" s="15"/>
      <c r="X708" s="15"/>
      <c r="Z708" s="15"/>
      <c r="AA708" s="15"/>
      <c r="AC708" s="15"/>
      <c r="AE708" s="15"/>
      <c r="AG708" s="15"/>
      <c r="AH708" s="15"/>
      <c r="AJ708" s="15"/>
      <c r="AL708" s="15"/>
      <c r="AN708" s="15"/>
      <c r="AO708" s="15"/>
      <c r="AQ708" s="15"/>
      <c r="AS708" s="15"/>
      <c r="AU708" s="15"/>
      <c r="AV708" s="15"/>
      <c r="AX708" s="15"/>
      <c r="AZ708" s="15"/>
      <c r="BB708" s="15"/>
      <c r="BC708" s="15"/>
      <c r="BE708" s="15"/>
      <c r="BG708" s="15"/>
      <c r="BI708" s="15"/>
      <c r="BJ708" s="15"/>
      <c r="BL708" s="15"/>
      <c r="BN708" s="15"/>
      <c r="BP708" s="15"/>
      <c r="BQ708" s="15"/>
      <c r="BS708" s="15"/>
      <c r="BU708" s="15"/>
      <c r="BW708" s="15"/>
    </row>
    <row r="709" spans="1:75" s="10" customFormat="1" x14ac:dyDescent="0.2">
      <c r="A709" s="15"/>
      <c r="L709" s="15"/>
      <c r="M709" s="15"/>
      <c r="O709" s="15"/>
      <c r="Q709" s="15"/>
      <c r="S709" s="15"/>
      <c r="T709" s="15"/>
      <c r="V709" s="15"/>
      <c r="X709" s="15"/>
      <c r="Z709" s="15"/>
      <c r="AA709" s="15"/>
      <c r="AC709" s="15"/>
      <c r="AE709" s="15"/>
      <c r="AG709" s="15"/>
      <c r="AH709" s="15"/>
      <c r="AJ709" s="15"/>
      <c r="AL709" s="15"/>
      <c r="AN709" s="15"/>
      <c r="AO709" s="15"/>
      <c r="AQ709" s="15"/>
      <c r="AS709" s="15"/>
      <c r="AU709" s="15"/>
      <c r="AV709" s="15"/>
      <c r="AX709" s="15"/>
      <c r="AZ709" s="15"/>
      <c r="BB709" s="15"/>
      <c r="BC709" s="15"/>
      <c r="BE709" s="15"/>
      <c r="BG709" s="15"/>
      <c r="BI709" s="15"/>
      <c r="BJ709" s="15"/>
      <c r="BL709" s="15"/>
      <c r="BN709" s="15"/>
      <c r="BP709" s="15"/>
      <c r="BQ709" s="15"/>
      <c r="BS709" s="15"/>
      <c r="BU709" s="15"/>
      <c r="BW709" s="15"/>
    </row>
    <row r="710" spans="1:75" s="10" customFormat="1" x14ac:dyDescent="0.2">
      <c r="A710" s="15"/>
      <c r="L710" s="15"/>
      <c r="M710" s="15"/>
      <c r="O710" s="15"/>
      <c r="Q710" s="15"/>
      <c r="S710" s="15"/>
      <c r="T710" s="15"/>
      <c r="V710" s="15"/>
      <c r="X710" s="15"/>
      <c r="Z710" s="15"/>
      <c r="AA710" s="15"/>
      <c r="AC710" s="15"/>
      <c r="AE710" s="15"/>
      <c r="AG710" s="15"/>
      <c r="AH710" s="15"/>
      <c r="AJ710" s="15"/>
      <c r="AL710" s="15"/>
      <c r="AN710" s="15"/>
      <c r="AO710" s="15"/>
      <c r="AQ710" s="15"/>
      <c r="AS710" s="15"/>
      <c r="AU710" s="15"/>
      <c r="AV710" s="15"/>
      <c r="AX710" s="15"/>
      <c r="AZ710" s="15"/>
      <c r="BB710" s="15"/>
      <c r="BC710" s="15"/>
      <c r="BE710" s="15"/>
      <c r="BG710" s="15"/>
      <c r="BI710" s="15"/>
      <c r="BJ710" s="15"/>
      <c r="BL710" s="15"/>
      <c r="BN710" s="15"/>
      <c r="BP710" s="15"/>
      <c r="BQ710" s="15"/>
      <c r="BS710" s="15"/>
      <c r="BU710" s="15"/>
      <c r="BW710" s="15"/>
    </row>
    <row r="711" spans="1:75" s="10" customFormat="1" x14ac:dyDescent="0.2">
      <c r="A711" s="15"/>
      <c r="L711" s="15"/>
      <c r="M711" s="15"/>
      <c r="O711" s="15"/>
      <c r="Q711" s="15"/>
      <c r="S711" s="15"/>
      <c r="T711" s="15"/>
      <c r="V711" s="15"/>
      <c r="X711" s="15"/>
      <c r="Z711" s="15"/>
      <c r="AA711" s="15"/>
      <c r="AC711" s="15"/>
      <c r="AE711" s="15"/>
      <c r="AG711" s="15"/>
      <c r="AH711" s="15"/>
      <c r="AJ711" s="15"/>
      <c r="AL711" s="15"/>
      <c r="AN711" s="15"/>
      <c r="AO711" s="15"/>
      <c r="AQ711" s="15"/>
      <c r="AS711" s="15"/>
      <c r="AU711" s="15"/>
      <c r="AV711" s="15"/>
      <c r="AX711" s="15"/>
      <c r="AZ711" s="15"/>
      <c r="BB711" s="15"/>
      <c r="BC711" s="15"/>
      <c r="BE711" s="15"/>
      <c r="BG711" s="15"/>
      <c r="BI711" s="15"/>
      <c r="BJ711" s="15"/>
      <c r="BL711" s="15"/>
      <c r="BN711" s="15"/>
      <c r="BP711" s="15"/>
      <c r="BQ711" s="15"/>
      <c r="BS711" s="15"/>
      <c r="BU711" s="15"/>
      <c r="BW711" s="15"/>
    </row>
    <row r="712" spans="1:75" s="10" customFormat="1" x14ac:dyDescent="0.2">
      <c r="A712" s="15"/>
      <c r="L712" s="15"/>
      <c r="M712" s="15"/>
      <c r="O712" s="15"/>
      <c r="Q712" s="15"/>
      <c r="S712" s="15"/>
      <c r="T712" s="15"/>
      <c r="V712" s="15"/>
      <c r="X712" s="15"/>
      <c r="Z712" s="15"/>
      <c r="AA712" s="15"/>
      <c r="AC712" s="15"/>
      <c r="AE712" s="15"/>
      <c r="AG712" s="15"/>
      <c r="AH712" s="15"/>
      <c r="AJ712" s="15"/>
      <c r="AL712" s="15"/>
      <c r="AN712" s="15"/>
      <c r="AO712" s="15"/>
      <c r="AQ712" s="15"/>
      <c r="AS712" s="15"/>
      <c r="AU712" s="15"/>
      <c r="AV712" s="15"/>
      <c r="AX712" s="15"/>
      <c r="AZ712" s="15"/>
      <c r="BB712" s="15"/>
      <c r="BC712" s="15"/>
      <c r="BE712" s="15"/>
      <c r="BG712" s="15"/>
      <c r="BI712" s="15"/>
      <c r="BJ712" s="15"/>
      <c r="BL712" s="15"/>
      <c r="BN712" s="15"/>
      <c r="BP712" s="15"/>
      <c r="BQ712" s="15"/>
      <c r="BS712" s="15"/>
      <c r="BU712" s="15"/>
      <c r="BW712" s="15"/>
    </row>
    <row r="713" spans="1:75" s="10" customFormat="1" x14ac:dyDescent="0.2">
      <c r="A713" s="15"/>
      <c r="L713" s="15"/>
      <c r="M713" s="15"/>
      <c r="O713" s="15"/>
      <c r="Q713" s="15"/>
      <c r="S713" s="15"/>
      <c r="T713" s="15"/>
      <c r="V713" s="15"/>
      <c r="X713" s="15"/>
      <c r="Z713" s="15"/>
      <c r="AA713" s="15"/>
      <c r="AC713" s="15"/>
      <c r="AE713" s="15"/>
      <c r="AG713" s="15"/>
      <c r="AH713" s="15"/>
      <c r="AJ713" s="15"/>
      <c r="AL713" s="15"/>
      <c r="AN713" s="15"/>
      <c r="AO713" s="15"/>
      <c r="AQ713" s="15"/>
      <c r="AS713" s="15"/>
      <c r="AU713" s="15"/>
      <c r="AV713" s="15"/>
      <c r="AX713" s="15"/>
      <c r="AZ713" s="15"/>
      <c r="BB713" s="15"/>
      <c r="BC713" s="15"/>
      <c r="BE713" s="15"/>
      <c r="BG713" s="15"/>
      <c r="BI713" s="15"/>
      <c r="BJ713" s="15"/>
      <c r="BL713" s="15"/>
      <c r="BN713" s="15"/>
      <c r="BP713" s="15"/>
      <c r="BQ713" s="15"/>
      <c r="BS713" s="15"/>
      <c r="BU713" s="15"/>
      <c r="BW713" s="15"/>
    </row>
    <row r="714" spans="1:75" s="10" customFormat="1" x14ac:dyDescent="0.2">
      <c r="A714" s="15"/>
      <c r="L714" s="15"/>
      <c r="M714" s="15"/>
      <c r="O714" s="15"/>
      <c r="Q714" s="15"/>
      <c r="S714" s="15"/>
      <c r="T714" s="15"/>
      <c r="V714" s="15"/>
      <c r="X714" s="15"/>
      <c r="Z714" s="15"/>
      <c r="AA714" s="15"/>
      <c r="AC714" s="15"/>
      <c r="AE714" s="15"/>
      <c r="AG714" s="15"/>
      <c r="AH714" s="15"/>
      <c r="AJ714" s="15"/>
      <c r="AL714" s="15"/>
      <c r="AN714" s="15"/>
      <c r="AO714" s="15"/>
      <c r="AQ714" s="15"/>
      <c r="AS714" s="15"/>
      <c r="AU714" s="15"/>
      <c r="AV714" s="15"/>
      <c r="AX714" s="15"/>
      <c r="AZ714" s="15"/>
      <c r="BB714" s="15"/>
      <c r="BC714" s="15"/>
      <c r="BE714" s="15"/>
      <c r="BG714" s="15"/>
      <c r="BI714" s="15"/>
      <c r="BJ714" s="15"/>
      <c r="BL714" s="15"/>
      <c r="BN714" s="15"/>
      <c r="BP714" s="15"/>
      <c r="BQ714" s="15"/>
      <c r="BS714" s="15"/>
      <c r="BU714" s="15"/>
      <c r="BW714" s="15"/>
    </row>
    <row r="715" spans="1:75" s="10" customFormat="1" x14ac:dyDescent="0.2">
      <c r="A715" s="15"/>
      <c r="L715" s="15"/>
      <c r="M715" s="15"/>
      <c r="O715" s="15"/>
      <c r="Q715" s="15"/>
      <c r="S715" s="15"/>
      <c r="T715" s="15"/>
      <c r="V715" s="15"/>
      <c r="X715" s="15"/>
      <c r="Z715" s="15"/>
      <c r="AA715" s="15"/>
      <c r="AC715" s="15"/>
      <c r="AE715" s="15"/>
      <c r="AG715" s="15"/>
      <c r="AH715" s="15"/>
      <c r="AJ715" s="15"/>
      <c r="AL715" s="15"/>
      <c r="AN715" s="15"/>
      <c r="AO715" s="15"/>
      <c r="AQ715" s="15"/>
      <c r="AS715" s="15"/>
      <c r="AU715" s="15"/>
      <c r="AV715" s="15"/>
      <c r="AX715" s="15"/>
      <c r="AZ715" s="15"/>
      <c r="BB715" s="15"/>
      <c r="BC715" s="15"/>
      <c r="BE715" s="15"/>
      <c r="BG715" s="15"/>
      <c r="BI715" s="15"/>
      <c r="BJ715" s="15"/>
      <c r="BL715" s="15"/>
      <c r="BN715" s="15"/>
      <c r="BP715" s="15"/>
      <c r="BQ715" s="15"/>
      <c r="BS715" s="15"/>
      <c r="BU715" s="15"/>
      <c r="BW715" s="15"/>
    </row>
    <row r="716" spans="1:75" s="10" customFormat="1" x14ac:dyDescent="0.2">
      <c r="A716" s="15"/>
      <c r="L716" s="15"/>
      <c r="M716" s="15"/>
      <c r="O716" s="15"/>
      <c r="Q716" s="15"/>
      <c r="S716" s="15"/>
      <c r="T716" s="15"/>
      <c r="V716" s="15"/>
      <c r="X716" s="15"/>
      <c r="Z716" s="15"/>
      <c r="AA716" s="15"/>
      <c r="AC716" s="15"/>
      <c r="AE716" s="15"/>
      <c r="AG716" s="15"/>
      <c r="AH716" s="15"/>
      <c r="AJ716" s="15"/>
      <c r="AL716" s="15"/>
      <c r="AN716" s="15"/>
      <c r="AO716" s="15"/>
      <c r="AQ716" s="15"/>
      <c r="AS716" s="15"/>
      <c r="AU716" s="15"/>
      <c r="AV716" s="15"/>
      <c r="AX716" s="15"/>
      <c r="AZ716" s="15"/>
      <c r="BB716" s="15"/>
      <c r="BC716" s="15"/>
      <c r="BE716" s="15"/>
      <c r="BG716" s="15"/>
      <c r="BI716" s="15"/>
      <c r="BJ716" s="15"/>
      <c r="BL716" s="15"/>
      <c r="BN716" s="15"/>
      <c r="BP716" s="15"/>
      <c r="BQ716" s="15"/>
      <c r="BS716" s="15"/>
      <c r="BU716" s="15"/>
      <c r="BW716" s="15"/>
    </row>
    <row r="717" spans="1:75" s="10" customFormat="1" x14ac:dyDescent="0.2">
      <c r="A717" s="15"/>
      <c r="L717" s="15"/>
      <c r="M717" s="15"/>
      <c r="O717" s="15"/>
      <c r="Q717" s="15"/>
      <c r="S717" s="15"/>
      <c r="T717" s="15"/>
      <c r="V717" s="15"/>
      <c r="X717" s="15"/>
      <c r="Z717" s="15"/>
      <c r="AA717" s="15"/>
      <c r="AC717" s="15"/>
      <c r="AE717" s="15"/>
      <c r="AG717" s="15"/>
      <c r="AH717" s="15"/>
      <c r="AJ717" s="15"/>
      <c r="AL717" s="15"/>
      <c r="AN717" s="15"/>
      <c r="AO717" s="15"/>
      <c r="AQ717" s="15"/>
      <c r="AS717" s="15"/>
      <c r="AU717" s="15"/>
      <c r="AV717" s="15"/>
      <c r="AX717" s="15"/>
      <c r="AZ717" s="15"/>
      <c r="BB717" s="15"/>
      <c r="BC717" s="15"/>
      <c r="BE717" s="15"/>
      <c r="BG717" s="15"/>
      <c r="BI717" s="15"/>
      <c r="BJ717" s="15"/>
      <c r="BL717" s="15"/>
      <c r="BN717" s="15"/>
      <c r="BP717" s="15"/>
      <c r="BQ717" s="15"/>
      <c r="BS717" s="15"/>
      <c r="BU717" s="15"/>
      <c r="BW717" s="15"/>
    </row>
    <row r="718" spans="1:75" s="10" customFormat="1" x14ac:dyDescent="0.2">
      <c r="A718" s="15"/>
      <c r="L718" s="15"/>
      <c r="M718" s="15"/>
      <c r="O718" s="15"/>
      <c r="Q718" s="15"/>
      <c r="S718" s="15"/>
      <c r="T718" s="15"/>
      <c r="V718" s="15"/>
      <c r="X718" s="15"/>
      <c r="Z718" s="15"/>
      <c r="AA718" s="15"/>
      <c r="AC718" s="15"/>
      <c r="AE718" s="15"/>
      <c r="AG718" s="15"/>
      <c r="AH718" s="15"/>
      <c r="AJ718" s="15"/>
      <c r="AL718" s="15"/>
      <c r="AN718" s="15"/>
      <c r="AO718" s="15"/>
      <c r="AQ718" s="15"/>
      <c r="AS718" s="15"/>
      <c r="AU718" s="15"/>
      <c r="AV718" s="15"/>
      <c r="AX718" s="15"/>
      <c r="AZ718" s="15"/>
      <c r="BB718" s="15"/>
      <c r="BC718" s="15"/>
      <c r="BE718" s="15"/>
      <c r="BG718" s="15"/>
      <c r="BI718" s="15"/>
      <c r="BJ718" s="15"/>
      <c r="BL718" s="15"/>
      <c r="BN718" s="15"/>
      <c r="BP718" s="15"/>
      <c r="BQ718" s="15"/>
      <c r="BS718" s="15"/>
      <c r="BU718" s="15"/>
      <c r="BW718" s="15"/>
    </row>
    <row r="719" spans="1:75" s="10" customFormat="1" x14ac:dyDescent="0.2">
      <c r="A719" s="15"/>
      <c r="L719" s="15"/>
      <c r="M719" s="15"/>
      <c r="O719" s="15"/>
      <c r="Q719" s="15"/>
      <c r="S719" s="15"/>
      <c r="T719" s="15"/>
      <c r="V719" s="15"/>
      <c r="X719" s="15"/>
      <c r="Z719" s="15"/>
      <c r="AA719" s="15"/>
      <c r="AC719" s="15"/>
      <c r="AE719" s="15"/>
      <c r="AG719" s="15"/>
      <c r="AH719" s="15"/>
      <c r="AJ719" s="15"/>
      <c r="AL719" s="15"/>
      <c r="AN719" s="15"/>
      <c r="AO719" s="15"/>
      <c r="AQ719" s="15"/>
      <c r="AS719" s="15"/>
      <c r="AU719" s="15"/>
      <c r="AV719" s="15"/>
      <c r="AX719" s="15"/>
      <c r="AZ719" s="15"/>
      <c r="BB719" s="15"/>
      <c r="BC719" s="15"/>
      <c r="BE719" s="15"/>
      <c r="BG719" s="15"/>
      <c r="BI719" s="15"/>
      <c r="BJ719" s="15"/>
      <c r="BL719" s="15"/>
      <c r="BN719" s="15"/>
      <c r="BP719" s="15"/>
      <c r="BQ719" s="15"/>
      <c r="BS719" s="15"/>
      <c r="BU719" s="15"/>
      <c r="BW719" s="15"/>
    </row>
    <row r="720" spans="1:75" s="10" customFormat="1" x14ac:dyDescent="0.2">
      <c r="A720" s="15"/>
      <c r="L720" s="15"/>
      <c r="M720" s="15"/>
      <c r="O720" s="15"/>
      <c r="Q720" s="15"/>
      <c r="S720" s="15"/>
      <c r="T720" s="15"/>
      <c r="V720" s="15"/>
      <c r="X720" s="15"/>
      <c r="Z720" s="15"/>
      <c r="AA720" s="15"/>
      <c r="AC720" s="15"/>
      <c r="AE720" s="15"/>
      <c r="AG720" s="15"/>
      <c r="AH720" s="15"/>
      <c r="AJ720" s="15"/>
      <c r="AL720" s="15"/>
      <c r="AN720" s="15"/>
      <c r="AO720" s="15"/>
      <c r="AQ720" s="15"/>
      <c r="AS720" s="15"/>
      <c r="AU720" s="15"/>
      <c r="AV720" s="15"/>
      <c r="AX720" s="15"/>
      <c r="AZ720" s="15"/>
      <c r="BB720" s="15"/>
      <c r="BC720" s="15"/>
      <c r="BE720" s="15"/>
      <c r="BG720" s="15"/>
      <c r="BI720" s="15"/>
      <c r="BJ720" s="15"/>
      <c r="BL720" s="15"/>
      <c r="BN720" s="15"/>
      <c r="BP720" s="15"/>
      <c r="BQ720" s="15"/>
      <c r="BS720" s="15"/>
      <c r="BU720" s="15"/>
      <c r="BW720" s="15"/>
    </row>
    <row r="721" spans="1:75" s="10" customFormat="1" x14ac:dyDescent="0.2">
      <c r="A721" s="15"/>
      <c r="L721" s="15"/>
      <c r="M721" s="15"/>
      <c r="O721" s="15"/>
      <c r="Q721" s="15"/>
      <c r="S721" s="15"/>
      <c r="T721" s="15"/>
      <c r="V721" s="15"/>
      <c r="X721" s="15"/>
      <c r="Z721" s="15"/>
      <c r="AA721" s="15"/>
      <c r="AC721" s="15"/>
      <c r="AE721" s="15"/>
      <c r="AG721" s="15"/>
      <c r="AH721" s="15"/>
      <c r="AJ721" s="15"/>
      <c r="AL721" s="15"/>
      <c r="AN721" s="15"/>
      <c r="AO721" s="15"/>
      <c r="AQ721" s="15"/>
      <c r="AS721" s="15"/>
      <c r="AU721" s="15"/>
      <c r="AV721" s="15"/>
      <c r="AX721" s="15"/>
      <c r="AZ721" s="15"/>
      <c r="BB721" s="15"/>
      <c r="BC721" s="15"/>
      <c r="BE721" s="15"/>
      <c r="BG721" s="15"/>
      <c r="BI721" s="15"/>
      <c r="BJ721" s="15"/>
      <c r="BL721" s="15"/>
      <c r="BN721" s="15"/>
      <c r="BP721" s="15"/>
      <c r="BQ721" s="15"/>
      <c r="BS721" s="15"/>
      <c r="BU721" s="15"/>
      <c r="BW721" s="15"/>
    </row>
    <row r="722" spans="1:75" s="10" customFormat="1" x14ac:dyDescent="0.2">
      <c r="A722" s="15"/>
      <c r="L722" s="15"/>
      <c r="M722" s="15"/>
      <c r="O722" s="15"/>
      <c r="Q722" s="15"/>
      <c r="S722" s="15"/>
      <c r="T722" s="15"/>
      <c r="V722" s="15"/>
      <c r="X722" s="15"/>
      <c r="Z722" s="15"/>
      <c r="AA722" s="15"/>
      <c r="AC722" s="15"/>
      <c r="AE722" s="15"/>
      <c r="AG722" s="15"/>
      <c r="AH722" s="15"/>
      <c r="AJ722" s="15"/>
      <c r="AL722" s="15"/>
      <c r="AN722" s="15"/>
      <c r="AO722" s="15"/>
      <c r="AQ722" s="15"/>
      <c r="AS722" s="15"/>
      <c r="AU722" s="15"/>
      <c r="AV722" s="15"/>
      <c r="AX722" s="15"/>
      <c r="AZ722" s="15"/>
      <c r="BB722" s="15"/>
      <c r="BC722" s="15"/>
      <c r="BE722" s="15"/>
      <c r="BG722" s="15"/>
      <c r="BI722" s="15"/>
      <c r="BJ722" s="15"/>
      <c r="BL722" s="15"/>
      <c r="BN722" s="15"/>
      <c r="BP722" s="15"/>
      <c r="BQ722" s="15"/>
      <c r="BS722" s="15"/>
      <c r="BU722" s="15"/>
      <c r="BW722" s="15"/>
    </row>
    <row r="723" spans="1:75" s="10" customFormat="1" x14ac:dyDescent="0.2">
      <c r="A723" s="15"/>
      <c r="L723" s="15"/>
      <c r="M723" s="15"/>
      <c r="O723" s="15"/>
      <c r="Q723" s="15"/>
      <c r="S723" s="15"/>
      <c r="T723" s="15"/>
      <c r="V723" s="15"/>
      <c r="X723" s="15"/>
      <c r="Z723" s="15"/>
      <c r="AA723" s="15"/>
      <c r="AC723" s="15"/>
      <c r="AE723" s="15"/>
      <c r="AG723" s="15"/>
      <c r="AH723" s="15"/>
      <c r="AJ723" s="15"/>
      <c r="AL723" s="15"/>
      <c r="AN723" s="15"/>
      <c r="AO723" s="15"/>
      <c r="AQ723" s="15"/>
      <c r="AS723" s="15"/>
      <c r="AU723" s="15"/>
      <c r="AV723" s="15"/>
      <c r="AX723" s="15"/>
      <c r="AZ723" s="15"/>
      <c r="BB723" s="15"/>
      <c r="BC723" s="15"/>
      <c r="BE723" s="15"/>
      <c r="BG723" s="15"/>
      <c r="BI723" s="15"/>
      <c r="BJ723" s="15"/>
      <c r="BL723" s="15"/>
      <c r="BN723" s="15"/>
      <c r="BP723" s="15"/>
      <c r="BQ723" s="15"/>
      <c r="BS723" s="15"/>
      <c r="BU723" s="15"/>
      <c r="BW723" s="15"/>
    </row>
    <row r="724" spans="1:75" s="10" customFormat="1" x14ac:dyDescent="0.2">
      <c r="A724" s="15"/>
      <c r="L724" s="15"/>
      <c r="M724" s="15"/>
      <c r="O724" s="15"/>
      <c r="Q724" s="15"/>
      <c r="S724" s="15"/>
      <c r="T724" s="15"/>
      <c r="V724" s="15"/>
      <c r="X724" s="15"/>
      <c r="Z724" s="15"/>
      <c r="AA724" s="15"/>
      <c r="AC724" s="15"/>
      <c r="AE724" s="15"/>
      <c r="AG724" s="15"/>
      <c r="AH724" s="15"/>
      <c r="AJ724" s="15"/>
      <c r="AL724" s="15"/>
      <c r="AN724" s="15"/>
      <c r="AO724" s="15"/>
      <c r="AQ724" s="15"/>
      <c r="AS724" s="15"/>
      <c r="AU724" s="15"/>
      <c r="AV724" s="15"/>
      <c r="AX724" s="15"/>
      <c r="AZ724" s="15"/>
      <c r="BB724" s="15"/>
      <c r="BC724" s="15"/>
      <c r="BE724" s="15"/>
      <c r="BG724" s="15"/>
      <c r="BI724" s="15"/>
      <c r="BJ724" s="15"/>
      <c r="BL724" s="15"/>
      <c r="BN724" s="15"/>
      <c r="BP724" s="15"/>
      <c r="BQ724" s="15"/>
      <c r="BS724" s="15"/>
      <c r="BU724" s="15"/>
      <c r="BW724" s="15"/>
    </row>
    <row r="725" spans="1:75" s="10" customFormat="1" x14ac:dyDescent="0.2">
      <c r="A725" s="15"/>
      <c r="L725" s="15"/>
      <c r="M725" s="15"/>
      <c r="O725" s="15"/>
      <c r="Q725" s="15"/>
      <c r="S725" s="15"/>
      <c r="T725" s="15"/>
      <c r="V725" s="15"/>
      <c r="X725" s="15"/>
      <c r="Z725" s="15"/>
      <c r="AA725" s="15"/>
      <c r="AC725" s="15"/>
      <c r="AE725" s="15"/>
      <c r="AG725" s="15"/>
      <c r="AH725" s="15"/>
      <c r="AJ725" s="15"/>
      <c r="AL725" s="15"/>
      <c r="AN725" s="15"/>
      <c r="AO725" s="15"/>
      <c r="AQ725" s="15"/>
      <c r="AS725" s="15"/>
      <c r="AU725" s="15"/>
      <c r="AV725" s="15"/>
      <c r="AX725" s="15"/>
      <c r="AZ725" s="15"/>
      <c r="BB725" s="15"/>
      <c r="BC725" s="15"/>
      <c r="BE725" s="15"/>
      <c r="BG725" s="15"/>
      <c r="BI725" s="15"/>
      <c r="BJ725" s="15"/>
      <c r="BL725" s="15"/>
      <c r="BN725" s="15"/>
      <c r="BP725" s="15"/>
      <c r="BQ725" s="15"/>
      <c r="BS725" s="15"/>
      <c r="BU725" s="15"/>
      <c r="BW725" s="15"/>
    </row>
    <row r="726" spans="1:75" s="10" customFormat="1" x14ac:dyDescent="0.2">
      <c r="A726" s="15"/>
      <c r="L726" s="15"/>
      <c r="M726" s="15"/>
      <c r="O726" s="15"/>
      <c r="Q726" s="15"/>
      <c r="S726" s="15"/>
      <c r="T726" s="15"/>
      <c r="V726" s="15"/>
      <c r="X726" s="15"/>
      <c r="Z726" s="15"/>
      <c r="AA726" s="15"/>
      <c r="AC726" s="15"/>
      <c r="AE726" s="15"/>
      <c r="AG726" s="15"/>
      <c r="AH726" s="15"/>
      <c r="AJ726" s="15"/>
      <c r="AL726" s="15"/>
      <c r="AN726" s="15"/>
      <c r="AO726" s="15"/>
      <c r="AQ726" s="15"/>
      <c r="AS726" s="15"/>
      <c r="AU726" s="15"/>
      <c r="AV726" s="15"/>
      <c r="AX726" s="15"/>
      <c r="AZ726" s="15"/>
      <c r="BB726" s="15"/>
      <c r="BC726" s="15"/>
      <c r="BE726" s="15"/>
      <c r="BG726" s="15"/>
      <c r="BI726" s="15"/>
      <c r="BJ726" s="15"/>
      <c r="BL726" s="15"/>
      <c r="BN726" s="15"/>
      <c r="BP726" s="15"/>
      <c r="BQ726" s="15"/>
      <c r="BS726" s="15"/>
      <c r="BU726" s="15"/>
      <c r="BW726" s="15"/>
    </row>
    <row r="727" spans="1:75" s="10" customFormat="1" x14ac:dyDescent="0.2">
      <c r="A727" s="15"/>
      <c r="L727" s="15"/>
      <c r="M727" s="15"/>
      <c r="O727" s="15"/>
      <c r="Q727" s="15"/>
      <c r="S727" s="15"/>
      <c r="T727" s="15"/>
      <c r="V727" s="15"/>
      <c r="X727" s="15"/>
      <c r="Z727" s="15"/>
      <c r="AA727" s="15"/>
      <c r="AC727" s="15"/>
      <c r="AE727" s="15"/>
      <c r="AG727" s="15"/>
      <c r="AH727" s="15"/>
      <c r="AJ727" s="15"/>
      <c r="AL727" s="15"/>
      <c r="AN727" s="15"/>
      <c r="AO727" s="15"/>
      <c r="AQ727" s="15"/>
      <c r="AS727" s="15"/>
      <c r="AU727" s="15"/>
      <c r="AV727" s="15"/>
      <c r="AX727" s="15"/>
      <c r="AZ727" s="15"/>
      <c r="BB727" s="15"/>
      <c r="BC727" s="15"/>
      <c r="BE727" s="15"/>
      <c r="BG727" s="15"/>
      <c r="BI727" s="15"/>
      <c r="BJ727" s="15"/>
      <c r="BL727" s="15"/>
      <c r="BN727" s="15"/>
      <c r="BP727" s="15"/>
      <c r="BQ727" s="15"/>
      <c r="BS727" s="15"/>
      <c r="BU727" s="15"/>
      <c r="BW727" s="15"/>
    </row>
    <row r="728" spans="1:75" s="10" customFormat="1" x14ac:dyDescent="0.2">
      <c r="A728" s="15"/>
      <c r="L728" s="15"/>
      <c r="M728" s="15"/>
      <c r="O728" s="15"/>
      <c r="Q728" s="15"/>
      <c r="S728" s="15"/>
      <c r="T728" s="15"/>
      <c r="V728" s="15"/>
      <c r="X728" s="15"/>
      <c r="Z728" s="15"/>
      <c r="AA728" s="15"/>
      <c r="AC728" s="15"/>
      <c r="AE728" s="15"/>
      <c r="AG728" s="15"/>
      <c r="AH728" s="15"/>
      <c r="AJ728" s="15"/>
      <c r="AL728" s="15"/>
      <c r="AN728" s="15"/>
      <c r="AO728" s="15"/>
      <c r="AQ728" s="15"/>
      <c r="AS728" s="15"/>
      <c r="AU728" s="15"/>
      <c r="AV728" s="15"/>
      <c r="AX728" s="15"/>
      <c r="AZ728" s="15"/>
      <c r="BB728" s="15"/>
      <c r="BC728" s="15"/>
      <c r="BE728" s="15"/>
      <c r="BG728" s="15"/>
      <c r="BI728" s="15"/>
      <c r="BJ728" s="15"/>
      <c r="BL728" s="15"/>
      <c r="BN728" s="15"/>
      <c r="BP728" s="15"/>
      <c r="BQ728" s="15"/>
      <c r="BS728" s="15"/>
      <c r="BU728" s="15"/>
      <c r="BW728" s="15"/>
    </row>
    <row r="729" spans="1:75" s="10" customFormat="1" x14ac:dyDescent="0.2">
      <c r="A729" s="15"/>
      <c r="L729" s="15"/>
      <c r="M729" s="15"/>
      <c r="O729" s="15"/>
      <c r="Q729" s="15"/>
      <c r="S729" s="15"/>
      <c r="T729" s="15"/>
      <c r="V729" s="15"/>
      <c r="X729" s="15"/>
      <c r="Z729" s="15"/>
      <c r="AA729" s="15"/>
      <c r="AC729" s="15"/>
      <c r="AE729" s="15"/>
      <c r="AG729" s="15"/>
      <c r="AH729" s="15"/>
      <c r="AJ729" s="15"/>
      <c r="AL729" s="15"/>
      <c r="AN729" s="15"/>
      <c r="AO729" s="15"/>
      <c r="AQ729" s="15"/>
      <c r="AS729" s="15"/>
      <c r="AU729" s="15"/>
      <c r="AV729" s="15"/>
      <c r="AX729" s="15"/>
      <c r="AZ729" s="15"/>
      <c r="BB729" s="15"/>
      <c r="BC729" s="15"/>
      <c r="BE729" s="15"/>
      <c r="BG729" s="15"/>
      <c r="BI729" s="15"/>
      <c r="BJ729" s="15"/>
      <c r="BL729" s="15"/>
      <c r="BN729" s="15"/>
      <c r="BP729" s="15"/>
      <c r="BQ729" s="15"/>
      <c r="BS729" s="15"/>
      <c r="BU729" s="15"/>
      <c r="BW729" s="15"/>
    </row>
    <row r="730" spans="1:75" s="10" customFormat="1" x14ac:dyDescent="0.2">
      <c r="A730" s="15"/>
      <c r="L730" s="15"/>
      <c r="M730" s="15"/>
      <c r="O730" s="15"/>
      <c r="Q730" s="15"/>
      <c r="S730" s="15"/>
      <c r="T730" s="15"/>
      <c r="V730" s="15"/>
      <c r="X730" s="15"/>
      <c r="Z730" s="15"/>
      <c r="AA730" s="15"/>
      <c r="AC730" s="15"/>
      <c r="AE730" s="15"/>
      <c r="AG730" s="15"/>
      <c r="AH730" s="15"/>
      <c r="AJ730" s="15"/>
      <c r="AL730" s="15"/>
      <c r="AN730" s="15"/>
      <c r="AO730" s="15"/>
      <c r="AQ730" s="15"/>
      <c r="AS730" s="15"/>
      <c r="AU730" s="15"/>
      <c r="AV730" s="15"/>
      <c r="AX730" s="15"/>
      <c r="AZ730" s="15"/>
      <c r="BB730" s="15"/>
      <c r="BC730" s="15"/>
      <c r="BE730" s="15"/>
      <c r="BG730" s="15"/>
      <c r="BI730" s="15"/>
      <c r="BJ730" s="15"/>
      <c r="BL730" s="15"/>
      <c r="BN730" s="15"/>
      <c r="BP730" s="15"/>
      <c r="BQ730" s="15"/>
      <c r="BS730" s="15"/>
      <c r="BU730" s="15"/>
      <c r="BW730" s="15"/>
    </row>
    <row r="731" spans="1:75" s="10" customFormat="1" x14ac:dyDescent="0.2">
      <c r="A731" s="15"/>
      <c r="L731" s="15"/>
      <c r="M731" s="15"/>
      <c r="O731" s="15"/>
      <c r="Q731" s="15"/>
      <c r="S731" s="15"/>
      <c r="T731" s="15"/>
      <c r="V731" s="15"/>
      <c r="X731" s="15"/>
      <c r="Z731" s="15"/>
      <c r="AA731" s="15"/>
      <c r="AC731" s="15"/>
      <c r="AE731" s="15"/>
      <c r="AG731" s="15"/>
      <c r="AH731" s="15"/>
      <c r="AJ731" s="15"/>
      <c r="AL731" s="15"/>
      <c r="AN731" s="15"/>
      <c r="AO731" s="15"/>
      <c r="AQ731" s="15"/>
      <c r="AS731" s="15"/>
      <c r="AU731" s="15"/>
      <c r="AV731" s="15"/>
      <c r="AX731" s="15"/>
      <c r="AZ731" s="15"/>
      <c r="BB731" s="15"/>
      <c r="BC731" s="15"/>
      <c r="BE731" s="15"/>
      <c r="BG731" s="15"/>
      <c r="BI731" s="15"/>
      <c r="BJ731" s="15"/>
      <c r="BL731" s="15"/>
      <c r="BN731" s="15"/>
      <c r="BP731" s="15"/>
      <c r="BQ731" s="15"/>
      <c r="BS731" s="15"/>
      <c r="BU731" s="15"/>
      <c r="BW731" s="15"/>
    </row>
    <row r="732" spans="1:75" s="10" customFormat="1" x14ac:dyDescent="0.2">
      <c r="A732" s="15"/>
      <c r="L732" s="15"/>
      <c r="M732" s="15"/>
      <c r="O732" s="15"/>
      <c r="Q732" s="15"/>
      <c r="S732" s="15"/>
      <c r="T732" s="15"/>
      <c r="V732" s="15"/>
      <c r="X732" s="15"/>
      <c r="Z732" s="15"/>
      <c r="AA732" s="15"/>
      <c r="AC732" s="15"/>
      <c r="AE732" s="15"/>
      <c r="AG732" s="15"/>
      <c r="AH732" s="15"/>
      <c r="AJ732" s="15"/>
      <c r="AL732" s="15"/>
      <c r="AN732" s="15"/>
      <c r="AO732" s="15"/>
      <c r="AQ732" s="15"/>
      <c r="AS732" s="15"/>
      <c r="AU732" s="15"/>
      <c r="AV732" s="15"/>
      <c r="AX732" s="15"/>
      <c r="AZ732" s="15"/>
      <c r="BB732" s="15"/>
      <c r="BC732" s="15"/>
      <c r="BE732" s="15"/>
      <c r="BG732" s="15"/>
      <c r="BI732" s="15"/>
      <c r="BJ732" s="15"/>
      <c r="BL732" s="15"/>
      <c r="BN732" s="15"/>
      <c r="BP732" s="15"/>
      <c r="BQ732" s="15"/>
      <c r="BS732" s="15"/>
      <c r="BU732" s="15"/>
      <c r="BW732" s="15"/>
    </row>
    <row r="733" spans="1:75" s="10" customFormat="1" x14ac:dyDescent="0.2">
      <c r="A733" s="15"/>
      <c r="L733" s="15"/>
      <c r="M733" s="15"/>
      <c r="O733" s="15"/>
      <c r="Q733" s="15"/>
      <c r="S733" s="15"/>
      <c r="T733" s="15"/>
      <c r="V733" s="15"/>
      <c r="X733" s="15"/>
      <c r="Z733" s="15"/>
      <c r="AA733" s="15"/>
      <c r="AC733" s="15"/>
      <c r="AE733" s="15"/>
      <c r="AG733" s="15"/>
      <c r="AH733" s="15"/>
      <c r="AJ733" s="15"/>
      <c r="AL733" s="15"/>
      <c r="AN733" s="15"/>
      <c r="AO733" s="15"/>
      <c r="AQ733" s="15"/>
      <c r="AS733" s="15"/>
      <c r="AU733" s="15"/>
      <c r="AV733" s="15"/>
      <c r="AX733" s="15"/>
      <c r="AZ733" s="15"/>
      <c r="BB733" s="15"/>
      <c r="BC733" s="15"/>
      <c r="BE733" s="15"/>
      <c r="BG733" s="15"/>
      <c r="BI733" s="15"/>
      <c r="BJ733" s="15"/>
      <c r="BL733" s="15"/>
      <c r="BN733" s="15"/>
      <c r="BP733" s="15"/>
      <c r="BQ733" s="15"/>
      <c r="BS733" s="15"/>
      <c r="BU733" s="15"/>
      <c r="BW733" s="15"/>
    </row>
    <row r="734" spans="1:75" s="10" customFormat="1" x14ac:dyDescent="0.2">
      <c r="A734" s="15"/>
      <c r="L734" s="15"/>
      <c r="M734" s="15"/>
      <c r="O734" s="15"/>
      <c r="Q734" s="15"/>
      <c r="S734" s="15"/>
      <c r="T734" s="15"/>
      <c r="V734" s="15"/>
      <c r="X734" s="15"/>
      <c r="Z734" s="15"/>
      <c r="AA734" s="15"/>
      <c r="AC734" s="15"/>
      <c r="AE734" s="15"/>
      <c r="AG734" s="15"/>
      <c r="AH734" s="15"/>
      <c r="AJ734" s="15"/>
      <c r="AL734" s="15"/>
      <c r="AN734" s="15"/>
      <c r="AO734" s="15"/>
      <c r="AQ734" s="15"/>
      <c r="AS734" s="15"/>
      <c r="AU734" s="15"/>
      <c r="AV734" s="15"/>
      <c r="AX734" s="15"/>
      <c r="AZ734" s="15"/>
      <c r="BB734" s="15"/>
      <c r="BC734" s="15"/>
      <c r="BE734" s="15"/>
      <c r="BG734" s="15"/>
      <c r="BI734" s="15"/>
      <c r="BJ734" s="15"/>
      <c r="BL734" s="15"/>
      <c r="BN734" s="15"/>
      <c r="BP734" s="15"/>
      <c r="BQ734" s="15"/>
      <c r="BS734" s="15"/>
      <c r="BU734" s="15"/>
      <c r="BW734" s="15"/>
    </row>
    <row r="735" spans="1:75" s="10" customFormat="1" x14ac:dyDescent="0.2">
      <c r="A735" s="15"/>
      <c r="L735" s="15"/>
      <c r="M735" s="15"/>
      <c r="O735" s="15"/>
      <c r="Q735" s="15"/>
      <c r="S735" s="15"/>
      <c r="T735" s="15"/>
      <c r="V735" s="15"/>
      <c r="X735" s="15"/>
      <c r="Z735" s="15"/>
      <c r="AA735" s="15"/>
      <c r="AC735" s="15"/>
      <c r="AE735" s="15"/>
      <c r="AG735" s="15"/>
      <c r="AH735" s="15"/>
      <c r="AJ735" s="15"/>
      <c r="AL735" s="15"/>
      <c r="AN735" s="15"/>
      <c r="AO735" s="15"/>
      <c r="AQ735" s="15"/>
      <c r="AS735" s="15"/>
      <c r="AU735" s="15"/>
      <c r="AV735" s="15"/>
      <c r="AX735" s="15"/>
      <c r="AZ735" s="15"/>
      <c r="BB735" s="15"/>
      <c r="BC735" s="15"/>
      <c r="BE735" s="15"/>
      <c r="BG735" s="15"/>
      <c r="BI735" s="15"/>
      <c r="BJ735" s="15"/>
      <c r="BL735" s="15"/>
      <c r="BN735" s="15"/>
      <c r="BP735" s="15"/>
      <c r="BQ735" s="15"/>
      <c r="BS735" s="15"/>
      <c r="BU735" s="15"/>
      <c r="BW735" s="15"/>
    </row>
    <row r="736" spans="1:75" s="10" customFormat="1" x14ac:dyDescent="0.2">
      <c r="A736" s="15"/>
      <c r="L736" s="15"/>
      <c r="M736" s="15"/>
      <c r="O736" s="15"/>
      <c r="Q736" s="15"/>
      <c r="S736" s="15"/>
      <c r="T736" s="15"/>
      <c r="V736" s="15"/>
      <c r="X736" s="15"/>
      <c r="Z736" s="15"/>
      <c r="AA736" s="15"/>
      <c r="AC736" s="15"/>
      <c r="AE736" s="15"/>
      <c r="AG736" s="15"/>
      <c r="AH736" s="15"/>
      <c r="AJ736" s="15"/>
      <c r="AL736" s="15"/>
      <c r="AN736" s="15"/>
      <c r="AO736" s="15"/>
      <c r="AQ736" s="15"/>
      <c r="AS736" s="15"/>
      <c r="AU736" s="15"/>
      <c r="AV736" s="15"/>
      <c r="AX736" s="15"/>
      <c r="AZ736" s="15"/>
      <c r="BB736" s="15"/>
      <c r="BC736" s="15"/>
      <c r="BE736" s="15"/>
      <c r="BG736" s="15"/>
      <c r="BI736" s="15"/>
      <c r="BJ736" s="15"/>
      <c r="BL736" s="15"/>
      <c r="BN736" s="15"/>
      <c r="BP736" s="15"/>
      <c r="BQ736" s="15"/>
      <c r="BS736" s="15"/>
      <c r="BU736" s="15"/>
      <c r="BW736" s="15"/>
    </row>
    <row r="737" spans="1:75" s="10" customFormat="1" x14ac:dyDescent="0.2">
      <c r="A737" s="15"/>
      <c r="L737" s="15"/>
      <c r="M737" s="15"/>
      <c r="O737" s="15"/>
      <c r="Q737" s="15"/>
      <c r="S737" s="15"/>
      <c r="T737" s="15"/>
      <c r="V737" s="15"/>
      <c r="X737" s="15"/>
      <c r="Z737" s="15"/>
      <c r="AA737" s="15"/>
      <c r="AC737" s="15"/>
      <c r="AE737" s="15"/>
      <c r="AG737" s="15"/>
      <c r="AH737" s="15"/>
      <c r="AJ737" s="15"/>
      <c r="AL737" s="15"/>
      <c r="AN737" s="15"/>
      <c r="AO737" s="15"/>
      <c r="AQ737" s="15"/>
      <c r="AS737" s="15"/>
      <c r="AU737" s="15"/>
      <c r="AV737" s="15"/>
      <c r="AX737" s="15"/>
      <c r="AZ737" s="15"/>
      <c r="BB737" s="15"/>
      <c r="BC737" s="15"/>
      <c r="BE737" s="15"/>
      <c r="BG737" s="15"/>
      <c r="BI737" s="15"/>
      <c r="BJ737" s="15"/>
      <c r="BL737" s="15"/>
      <c r="BN737" s="15"/>
      <c r="BP737" s="15"/>
      <c r="BQ737" s="15"/>
      <c r="BS737" s="15"/>
      <c r="BU737" s="15"/>
      <c r="BW737" s="15"/>
    </row>
    <row r="738" spans="1:75" s="10" customFormat="1" x14ac:dyDescent="0.2">
      <c r="A738" s="15"/>
      <c r="L738" s="15"/>
      <c r="M738" s="15"/>
      <c r="O738" s="15"/>
      <c r="Q738" s="15"/>
      <c r="S738" s="15"/>
      <c r="T738" s="15"/>
      <c r="V738" s="15"/>
      <c r="X738" s="15"/>
      <c r="Z738" s="15"/>
      <c r="AA738" s="15"/>
      <c r="AC738" s="15"/>
      <c r="AE738" s="15"/>
      <c r="AG738" s="15"/>
      <c r="AH738" s="15"/>
      <c r="AJ738" s="15"/>
      <c r="AL738" s="15"/>
      <c r="AN738" s="15"/>
      <c r="AO738" s="15"/>
      <c r="AQ738" s="15"/>
      <c r="AS738" s="15"/>
      <c r="AU738" s="15"/>
      <c r="AV738" s="15"/>
      <c r="AX738" s="15"/>
      <c r="AZ738" s="15"/>
      <c r="BB738" s="15"/>
      <c r="BC738" s="15"/>
      <c r="BE738" s="15"/>
      <c r="BG738" s="15"/>
      <c r="BI738" s="15"/>
      <c r="BJ738" s="15"/>
      <c r="BL738" s="15"/>
      <c r="BN738" s="15"/>
      <c r="BP738" s="15"/>
      <c r="BQ738" s="15"/>
      <c r="BS738" s="15"/>
      <c r="BU738" s="15"/>
      <c r="BW738" s="15"/>
    </row>
    <row r="739" spans="1:75" s="10" customFormat="1" x14ac:dyDescent="0.2">
      <c r="A739" s="15"/>
      <c r="L739" s="15"/>
      <c r="M739" s="15"/>
      <c r="O739" s="15"/>
      <c r="Q739" s="15"/>
      <c r="S739" s="15"/>
      <c r="T739" s="15"/>
      <c r="V739" s="15"/>
      <c r="X739" s="15"/>
      <c r="Z739" s="15"/>
      <c r="AA739" s="15"/>
      <c r="AC739" s="15"/>
      <c r="AE739" s="15"/>
      <c r="AG739" s="15"/>
      <c r="AH739" s="15"/>
      <c r="AJ739" s="15"/>
      <c r="AL739" s="15"/>
      <c r="AN739" s="15"/>
      <c r="AO739" s="15"/>
      <c r="AQ739" s="15"/>
      <c r="AS739" s="15"/>
      <c r="AU739" s="15"/>
      <c r="AV739" s="15"/>
      <c r="AX739" s="15"/>
      <c r="AZ739" s="15"/>
      <c r="BB739" s="15"/>
      <c r="BC739" s="15"/>
      <c r="BE739" s="15"/>
      <c r="BG739" s="15"/>
      <c r="BI739" s="15"/>
      <c r="BJ739" s="15"/>
      <c r="BL739" s="15"/>
      <c r="BN739" s="15"/>
      <c r="BP739" s="15"/>
      <c r="BQ739" s="15"/>
      <c r="BS739" s="15"/>
      <c r="BU739" s="15"/>
      <c r="BW739" s="15"/>
    </row>
    <row r="740" spans="1:75" s="10" customFormat="1" x14ac:dyDescent="0.2">
      <c r="A740" s="15"/>
      <c r="L740" s="15"/>
      <c r="M740" s="15"/>
      <c r="O740" s="15"/>
      <c r="Q740" s="15"/>
      <c r="S740" s="15"/>
      <c r="T740" s="15"/>
      <c r="V740" s="15"/>
      <c r="X740" s="15"/>
      <c r="Z740" s="15"/>
      <c r="AA740" s="15"/>
      <c r="AC740" s="15"/>
      <c r="AE740" s="15"/>
      <c r="AG740" s="15"/>
      <c r="AH740" s="15"/>
      <c r="AJ740" s="15"/>
      <c r="AL740" s="15"/>
      <c r="AN740" s="15"/>
      <c r="AO740" s="15"/>
      <c r="AQ740" s="15"/>
      <c r="AS740" s="15"/>
      <c r="AU740" s="15"/>
      <c r="AV740" s="15"/>
      <c r="AX740" s="15"/>
      <c r="AZ740" s="15"/>
      <c r="BB740" s="15"/>
      <c r="BC740" s="15"/>
      <c r="BE740" s="15"/>
      <c r="BG740" s="15"/>
      <c r="BI740" s="15"/>
      <c r="BJ740" s="15"/>
      <c r="BL740" s="15"/>
      <c r="BN740" s="15"/>
      <c r="BP740" s="15"/>
      <c r="BQ740" s="15"/>
      <c r="BS740" s="15"/>
      <c r="BU740" s="15"/>
      <c r="BW740" s="15"/>
    </row>
    <row r="741" spans="1:75" s="10" customFormat="1" x14ac:dyDescent="0.2">
      <c r="A741" s="15"/>
      <c r="L741" s="15"/>
      <c r="M741" s="15"/>
      <c r="O741" s="15"/>
      <c r="Q741" s="15"/>
      <c r="S741" s="15"/>
      <c r="T741" s="15"/>
      <c r="V741" s="15"/>
      <c r="X741" s="15"/>
      <c r="Z741" s="15"/>
      <c r="AA741" s="15"/>
      <c r="AC741" s="15"/>
      <c r="AE741" s="15"/>
      <c r="AG741" s="15"/>
      <c r="AH741" s="15"/>
      <c r="AJ741" s="15"/>
      <c r="AL741" s="15"/>
      <c r="AN741" s="15"/>
      <c r="AO741" s="15"/>
      <c r="AQ741" s="15"/>
      <c r="AS741" s="15"/>
      <c r="AU741" s="15"/>
      <c r="AV741" s="15"/>
      <c r="AX741" s="15"/>
      <c r="AZ741" s="15"/>
      <c r="BB741" s="15"/>
      <c r="BC741" s="15"/>
      <c r="BE741" s="15"/>
      <c r="BG741" s="15"/>
      <c r="BI741" s="15"/>
      <c r="BJ741" s="15"/>
      <c r="BL741" s="15"/>
      <c r="BN741" s="15"/>
      <c r="BP741" s="15"/>
      <c r="BQ741" s="15"/>
      <c r="BS741" s="15"/>
      <c r="BU741" s="15"/>
      <c r="BW741" s="15"/>
    </row>
    <row r="742" spans="1:75" s="10" customFormat="1" x14ac:dyDescent="0.2">
      <c r="A742" s="15"/>
      <c r="L742" s="15"/>
      <c r="M742" s="15"/>
      <c r="O742" s="15"/>
      <c r="Q742" s="15"/>
      <c r="S742" s="15"/>
      <c r="T742" s="15"/>
      <c r="V742" s="15"/>
      <c r="X742" s="15"/>
      <c r="Z742" s="15"/>
      <c r="AA742" s="15"/>
      <c r="AC742" s="15"/>
      <c r="AE742" s="15"/>
      <c r="AG742" s="15"/>
      <c r="AH742" s="15"/>
      <c r="AJ742" s="15"/>
      <c r="AL742" s="15"/>
      <c r="AN742" s="15"/>
      <c r="AO742" s="15"/>
      <c r="AQ742" s="15"/>
      <c r="AS742" s="15"/>
      <c r="AU742" s="15"/>
      <c r="AV742" s="15"/>
      <c r="AX742" s="15"/>
      <c r="AZ742" s="15"/>
      <c r="BB742" s="15"/>
      <c r="BC742" s="15"/>
      <c r="BE742" s="15"/>
      <c r="BG742" s="15"/>
      <c r="BI742" s="15"/>
      <c r="BJ742" s="15"/>
      <c r="BL742" s="15"/>
      <c r="BN742" s="15"/>
      <c r="BP742" s="15"/>
      <c r="BQ742" s="15"/>
      <c r="BS742" s="15"/>
      <c r="BU742" s="15"/>
      <c r="BW742" s="15"/>
    </row>
    <row r="743" spans="1:75" s="10" customFormat="1" x14ac:dyDescent="0.2">
      <c r="A743" s="15"/>
      <c r="L743" s="15"/>
      <c r="M743" s="15"/>
      <c r="O743" s="15"/>
      <c r="Q743" s="15"/>
      <c r="S743" s="15"/>
      <c r="T743" s="15"/>
      <c r="V743" s="15"/>
      <c r="X743" s="15"/>
      <c r="Z743" s="15"/>
      <c r="AA743" s="15"/>
      <c r="AC743" s="15"/>
      <c r="AE743" s="15"/>
      <c r="AG743" s="15"/>
      <c r="AH743" s="15"/>
      <c r="AJ743" s="15"/>
      <c r="AL743" s="15"/>
      <c r="AN743" s="15"/>
      <c r="AO743" s="15"/>
      <c r="AQ743" s="15"/>
      <c r="AS743" s="15"/>
      <c r="AU743" s="15"/>
      <c r="AV743" s="15"/>
      <c r="AX743" s="15"/>
      <c r="AZ743" s="15"/>
      <c r="BB743" s="15"/>
      <c r="BC743" s="15"/>
      <c r="BE743" s="15"/>
      <c r="BG743" s="15"/>
      <c r="BI743" s="15"/>
      <c r="BJ743" s="15"/>
      <c r="BL743" s="15"/>
      <c r="BN743" s="15"/>
      <c r="BP743" s="15"/>
      <c r="BQ743" s="15"/>
      <c r="BS743" s="15"/>
      <c r="BU743" s="15"/>
      <c r="BW743" s="15"/>
    </row>
    <row r="744" spans="1:75" s="10" customFormat="1" x14ac:dyDescent="0.2">
      <c r="A744" s="15"/>
      <c r="L744" s="15"/>
      <c r="M744" s="15"/>
      <c r="O744" s="15"/>
      <c r="Q744" s="15"/>
      <c r="S744" s="15"/>
      <c r="T744" s="15"/>
      <c r="V744" s="15"/>
      <c r="X744" s="15"/>
      <c r="Z744" s="15"/>
      <c r="AA744" s="15"/>
      <c r="AC744" s="15"/>
      <c r="AE744" s="15"/>
      <c r="AG744" s="15"/>
      <c r="AH744" s="15"/>
      <c r="AJ744" s="15"/>
      <c r="AL744" s="15"/>
      <c r="AN744" s="15"/>
      <c r="AO744" s="15"/>
      <c r="AQ744" s="15"/>
      <c r="AS744" s="15"/>
      <c r="AU744" s="15"/>
      <c r="AV744" s="15"/>
      <c r="AX744" s="15"/>
      <c r="AZ744" s="15"/>
      <c r="BB744" s="15"/>
      <c r="BC744" s="15"/>
      <c r="BE744" s="15"/>
      <c r="BG744" s="15"/>
      <c r="BI744" s="15"/>
      <c r="BJ744" s="15"/>
      <c r="BL744" s="15"/>
      <c r="BN744" s="15"/>
      <c r="BP744" s="15"/>
      <c r="BQ744" s="15"/>
      <c r="BS744" s="15"/>
      <c r="BU744" s="15"/>
      <c r="BW744" s="15"/>
    </row>
    <row r="745" spans="1:75" s="10" customFormat="1" x14ac:dyDescent="0.2">
      <c r="A745" s="15"/>
      <c r="L745" s="15"/>
      <c r="M745" s="15"/>
      <c r="O745" s="15"/>
      <c r="Q745" s="15"/>
      <c r="S745" s="15"/>
      <c r="T745" s="15"/>
      <c r="V745" s="15"/>
      <c r="X745" s="15"/>
      <c r="Z745" s="15"/>
      <c r="AA745" s="15"/>
      <c r="AC745" s="15"/>
      <c r="AE745" s="15"/>
      <c r="AG745" s="15"/>
      <c r="AH745" s="15"/>
      <c r="AJ745" s="15"/>
      <c r="AL745" s="15"/>
      <c r="AN745" s="15"/>
      <c r="AO745" s="15"/>
      <c r="AQ745" s="15"/>
      <c r="AS745" s="15"/>
      <c r="AU745" s="15"/>
      <c r="AV745" s="15"/>
      <c r="AX745" s="15"/>
      <c r="AZ745" s="15"/>
      <c r="BB745" s="15"/>
      <c r="BC745" s="15"/>
      <c r="BE745" s="15"/>
      <c r="BG745" s="15"/>
      <c r="BI745" s="15"/>
      <c r="BJ745" s="15"/>
      <c r="BL745" s="15"/>
      <c r="BN745" s="15"/>
      <c r="BP745" s="15"/>
      <c r="BQ745" s="15"/>
      <c r="BS745" s="15"/>
      <c r="BU745" s="15"/>
      <c r="BW745" s="15"/>
    </row>
    <row r="746" spans="1:75" s="10" customFormat="1" x14ac:dyDescent="0.2">
      <c r="A746" s="15"/>
      <c r="L746" s="15"/>
      <c r="M746" s="15"/>
      <c r="O746" s="15"/>
      <c r="Q746" s="15"/>
      <c r="S746" s="15"/>
      <c r="T746" s="15"/>
      <c r="V746" s="15"/>
      <c r="X746" s="15"/>
      <c r="Z746" s="15"/>
      <c r="AA746" s="15"/>
      <c r="AC746" s="15"/>
      <c r="AE746" s="15"/>
      <c r="AG746" s="15"/>
      <c r="AH746" s="15"/>
      <c r="AJ746" s="15"/>
      <c r="AL746" s="15"/>
      <c r="AN746" s="15"/>
      <c r="AO746" s="15"/>
      <c r="AQ746" s="15"/>
      <c r="AS746" s="15"/>
      <c r="AU746" s="15"/>
      <c r="AV746" s="15"/>
      <c r="AX746" s="15"/>
      <c r="AZ746" s="15"/>
      <c r="BB746" s="15"/>
      <c r="BC746" s="15"/>
      <c r="BE746" s="15"/>
      <c r="BG746" s="15"/>
      <c r="BI746" s="15"/>
      <c r="BJ746" s="15"/>
      <c r="BL746" s="15"/>
      <c r="BN746" s="15"/>
      <c r="BP746" s="15"/>
      <c r="BQ746" s="15"/>
      <c r="BS746" s="15"/>
      <c r="BU746" s="15"/>
      <c r="BW746" s="15"/>
    </row>
    <row r="747" spans="1:75" s="10" customFormat="1" x14ac:dyDescent="0.2">
      <c r="A747" s="15"/>
      <c r="L747" s="15"/>
      <c r="M747" s="15"/>
      <c r="O747" s="15"/>
      <c r="Q747" s="15"/>
      <c r="S747" s="15"/>
      <c r="T747" s="15"/>
      <c r="V747" s="15"/>
      <c r="X747" s="15"/>
      <c r="Z747" s="15"/>
      <c r="AA747" s="15"/>
      <c r="AC747" s="15"/>
      <c r="AE747" s="15"/>
      <c r="AG747" s="15"/>
      <c r="AH747" s="15"/>
      <c r="AJ747" s="15"/>
      <c r="AL747" s="15"/>
      <c r="AN747" s="15"/>
      <c r="AO747" s="15"/>
      <c r="AQ747" s="15"/>
      <c r="AS747" s="15"/>
      <c r="AU747" s="15"/>
      <c r="AV747" s="15"/>
      <c r="AX747" s="15"/>
      <c r="AZ747" s="15"/>
      <c r="BB747" s="15"/>
      <c r="BC747" s="15"/>
      <c r="BE747" s="15"/>
      <c r="BG747" s="15"/>
      <c r="BI747" s="15"/>
      <c r="BJ747" s="15"/>
      <c r="BL747" s="15"/>
      <c r="BN747" s="15"/>
      <c r="BP747" s="15"/>
      <c r="BQ747" s="15"/>
      <c r="BS747" s="15"/>
      <c r="BU747" s="15"/>
      <c r="BW747" s="15"/>
    </row>
    <row r="748" spans="1:75" s="10" customFormat="1" x14ac:dyDescent="0.2">
      <c r="A748" s="15"/>
      <c r="L748" s="15"/>
      <c r="M748" s="15"/>
      <c r="O748" s="15"/>
      <c r="Q748" s="15"/>
      <c r="S748" s="15"/>
      <c r="T748" s="15"/>
      <c r="V748" s="15"/>
      <c r="X748" s="15"/>
      <c r="Z748" s="15"/>
      <c r="AA748" s="15"/>
      <c r="AC748" s="15"/>
      <c r="AE748" s="15"/>
      <c r="AG748" s="15"/>
      <c r="AH748" s="15"/>
      <c r="AJ748" s="15"/>
      <c r="AL748" s="15"/>
      <c r="AN748" s="15"/>
      <c r="AO748" s="15"/>
      <c r="AQ748" s="15"/>
      <c r="AS748" s="15"/>
      <c r="AU748" s="15"/>
      <c r="AV748" s="15"/>
      <c r="AX748" s="15"/>
      <c r="AZ748" s="15"/>
      <c r="BB748" s="15"/>
      <c r="BC748" s="15"/>
      <c r="BE748" s="15"/>
      <c r="BG748" s="15"/>
      <c r="BI748" s="15"/>
      <c r="BJ748" s="15"/>
      <c r="BL748" s="15"/>
      <c r="BN748" s="15"/>
      <c r="BP748" s="15"/>
      <c r="BQ748" s="15"/>
      <c r="BS748" s="15"/>
      <c r="BU748" s="15"/>
      <c r="BW748" s="15"/>
    </row>
    <row r="749" spans="1:75" s="10" customFormat="1" x14ac:dyDescent="0.2">
      <c r="A749" s="15"/>
      <c r="L749" s="15"/>
      <c r="M749" s="15"/>
      <c r="O749" s="15"/>
      <c r="Q749" s="15"/>
      <c r="S749" s="15"/>
      <c r="T749" s="15"/>
      <c r="V749" s="15"/>
      <c r="X749" s="15"/>
      <c r="Z749" s="15"/>
      <c r="AA749" s="15"/>
      <c r="AC749" s="15"/>
      <c r="AE749" s="15"/>
      <c r="AG749" s="15"/>
      <c r="AH749" s="15"/>
      <c r="AJ749" s="15"/>
      <c r="AL749" s="15"/>
      <c r="AN749" s="15"/>
      <c r="AO749" s="15"/>
      <c r="AQ749" s="15"/>
      <c r="AS749" s="15"/>
      <c r="AU749" s="15"/>
      <c r="AV749" s="15"/>
      <c r="AX749" s="15"/>
      <c r="AZ749" s="15"/>
      <c r="BB749" s="15"/>
      <c r="BC749" s="15"/>
      <c r="BE749" s="15"/>
      <c r="BG749" s="15"/>
      <c r="BI749" s="15"/>
      <c r="BJ749" s="15"/>
      <c r="BL749" s="15"/>
      <c r="BN749" s="15"/>
      <c r="BP749" s="15"/>
      <c r="BQ749" s="15"/>
      <c r="BS749" s="15"/>
      <c r="BU749" s="15"/>
      <c r="BW749" s="15"/>
    </row>
    <row r="750" spans="1:75" s="10" customFormat="1" x14ac:dyDescent="0.2">
      <c r="A750" s="15"/>
      <c r="L750" s="15"/>
      <c r="M750" s="15"/>
      <c r="O750" s="15"/>
      <c r="Q750" s="15"/>
      <c r="S750" s="15"/>
      <c r="T750" s="15"/>
      <c r="V750" s="15"/>
      <c r="X750" s="15"/>
      <c r="Z750" s="15"/>
      <c r="AA750" s="15"/>
      <c r="AC750" s="15"/>
      <c r="AE750" s="15"/>
      <c r="AG750" s="15"/>
      <c r="AH750" s="15"/>
      <c r="AJ750" s="15"/>
      <c r="AL750" s="15"/>
      <c r="AN750" s="15"/>
      <c r="AO750" s="15"/>
      <c r="AQ750" s="15"/>
      <c r="AS750" s="15"/>
      <c r="AU750" s="15"/>
      <c r="AV750" s="15"/>
      <c r="AX750" s="15"/>
      <c r="AZ750" s="15"/>
      <c r="BB750" s="15"/>
      <c r="BC750" s="15"/>
      <c r="BE750" s="15"/>
      <c r="BG750" s="15"/>
      <c r="BI750" s="15"/>
      <c r="BJ750" s="15"/>
      <c r="BL750" s="15"/>
      <c r="BN750" s="15"/>
      <c r="BP750" s="15"/>
      <c r="BQ750" s="15"/>
      <c r="BS750" s="15"/>
      <c r="BU750" s="15"/>
      <c r="BW750" s="15"/>
    </row>
    <row r="751" spans="1:75" s="10" customFormat="1" x14ac:dyDescent="0.2">
      <c r="A751" s="15"/>
      <c r="L751" s="15"/>
      <c r="M751" s="15"/>
      <c r="O751" s="15"/>
      <c r="Q751" s="15"/>
      <c r="S751" s="15"/>
      <c r="T751" s="15"/>
      <c r="V751" s="15"/>
      <c r="X751" s="15"/>
      <c r="Z751" s="15"/>
      <c r="AA751" s="15"/>
      <c r="AC751" s="15"/>
      <c r="AE751" s="15"/>
      <c r="AG751" s="15"/>
      <c r="AH751" s="15"/>
      <c r="AJ751" s="15"/>
      <c r="AL751" s="15"/>
      <c r="AN751" s="15"/>
      <c r="AO751" s="15"/>
      <c r="AQ751" s="15"/>
      <c r="AS751" s="15"/>
      <c r="AU751" s="15"/>
      <c r="AV751" s="15"/>
      <c r="AX751" s="15"/>
      <c r="AZ751" s="15"/>
      <c r="BB751" s="15"/>
      <c r="BC751" s="15"/>
      <c r="BE751" s="15"/>
      <c r="BG751" s="15"/>
      <c r="BI751" s="15"/>
      <c r="BJ751" s="15"/>
      <c r="BL751" s="15"/>
      <c r="BN751" s="15"/>
      <c r="BP751" s="15"/>
      <c r="BQ751" s="15"/>
      <c r="BS751" s="15"/>
      <c r="BU751" s="15"/>
      <c r="BW751" s="15"/>
    </row>
    <row r="752" spans="1:75" s="10" customFormat="1" x14ac:dyDescent="0.2">
      <c r="A752" s="15"/>
      <c r="L752" s="15"/>
      <c r="M752" s="15"/>
      <c r="O752" s="15"/>
      <c r="Q752" s="15"/>
      <c r="S752" s="15"/>
      <c r="T752" s="15"/>
      <c r="V752" s="15"/>
      <c r="X752" s="15"/>
      <c r="Z752" s="15"/>
      <c r="AA752" s="15"/>
      <c r="AC752" s="15"/>
      <c r="AE752" s="15"/>
      <c r="AG752" s="15"/>
      <c r="AH752" s="15"/>
      <c r="AJ752" s="15"/>
      <c r="AL752" s="15"/>
      <c r="AN752" s="15"/>
      <c r="AO752" s="15"/>
      <c r="AQ752" s="15"/>
      <c r="AS752" s="15"/>
      <c r="AU752" s="15"/>
      <c r="AV752" s="15"/>
      <c r="AX752" s="15"/>
      <c r="AZ752" s="15"/>
      <c r="BB752" s="15"/>
      <c r="BC752" s="15"/>
      <c r="BE752" s="15"/>
      <c r="BG752" s="15"/>
      <c r="BI752" s="15"/>
      <c r="BJ752" s="15"/>
      <c r="BL752" s="15"/>
      <c r="BN752" s="15"/>
      <c r="BP752" s="15"/>
      <c r="BQ752" s="15"/>
      <c r="BS752" s="15"/>
      <c r="BU752" s="15"/>
      <c r="BW752" s="15"/>
    </row>
    <row r="753" spans="1:75" s="10" customFormat="1" x14ac:dyDescent="0.2">
      <c r="A753" s="15"/>
      <c r="L753" s="15"/>
      <c r="M753" s="15"/>
      <c r="O753" s="15"/>
      <c r="Q753" s="15"/>
      <c r="S753" s="15"/>
      <c r="T753" s="15"/>
      <c r="V753" s="15"/>
      <c r="X753" s="15"/>
      <c r="Z753" s="15"/>
      <c r="AA753" s="15"/>
      <c r="AC753" s="15"/>
      <c r="AE753" s="15"/>
      <c r="AG753" s="15"/>
      <c r="AH753" s="15"/>
      <c r="AJ753" s="15"/>
      <c r="AL753" s="15"/>
      <c r="AN753" s="15"/>
      <c r="AO753" s="15"/>
      <c r="AQ753" s="15"/>
      <c r="AS753" s="15"/>
      <c r="AU753" s="15"/>
      <c r="AV753" s="15"/>
      <c r="AX753" s="15"/>
      <c r="AZ753" s="15"/>
      <c r="BB753" s="15"/>
      <c r="BC753" s="15"/>
      <c r="BE753" s="15"/>
      <c r="BG753" s="15"/>
      <c r="BI753" s="15"/>
      <c r="BJ753" s="15"/>
      <c r="BL753" s="15"/>
      <c r="BN753" s="15"/>
      <c r="BP753" s="15"/>
      <c r="BQ753" s="15"/>
      <c r="BS753" s="15"/>
      <c r="BU753" s="15"/>
      <c r="BW753" s="15"/>
    </row>
    <row r="754" spans="1:75" s="10" customFormat="1" x14ac:dyDescent="0.2">
      <c r="A754" s="15"/>
      <c r="L754" s="15"/>
      <c r="M754" s="15"/>
      <c r="O754" s="15"/>
      <c r="Q754" s="15"/>
      <c r="S754" s="15"/>
      <c r="T754" s="15"/>
      <c r="V754" s="15"/>
      <c r="X754" s="15"/>
      <c r="Z754" s="15"/>
      <c r="AA754" s="15"/>
      <c r="AC754" s="15"/>
      <c r="AE754" s="15"/>
      <c r="AG754" s="15"/>
      <c r="AH754" s="15"/>
      <c r="AJ754" s="15"/>
      <c r="AL754" s="15"/>
      <c r="AN754" s="15"/>
      <c r="AO754" s="15"/>
      <c r="AQ754" s="15"/>
      <c r="AS754" s="15"/>
      <c r="AU754" s="15"/>
      <c r="AV754" s="15"/>
      <c r="AX754" s="15"/>
      <c r="AZ754" s="15"/>
      <c r="BB754" s="15"/>
      <c r="BC754" s="15"/>
      <c r="BE754" s="15"/>
      <c r="BG754" s="15"/>
      <c r="BI754" s="15"/>
      <c r="BJ754" s="15"/>
      <c r="BL754" s="15"/>
      <c r="BN754" s="15"/>
      <c r="BP754" s="15"/>
      <c r="BQ754" s="15"/>
      <c r="BS754" s="15"/>
      <c r="BU754" s="15"/>
      <c r="BW754" s="15"/>
    </row>
    <row r="755" spans="1:75" s="10" customFormat="1" x14ac:dyDescent="0.2">
      <c r="A755" s="15"/>
      <c r="L755" s="15"/>
      <c r="M755" s="15"/>
      <c r="O755" s="15"/>
      <c r="Q755" s="15"/>
      <c r="S755" s="15"/>
      <c r="T755" s="15"/>
      <c r="V755" s="15"/>
      <c r="X755" s="15"/>
      <c r="Z755" s="15"/>
      <c r="AA755" s="15"/>
      <c r="AC755" s="15"/>
      <c r="AE755" s="15"/>
      <c r="AG755" s="15"/>
      <c r="AH755" s="15"/>
      <c r="AJ755" s="15"/>
      <c r="AL755" s="15"/>
      <c r="AN755" s="15"/>
      <c r="AO755" s="15"/>
      <c r="AQ755" s="15"/>
      <c r="AS755" s="15"/>
      <c r="AU755" s="15"/>
      <c r="AV755" s="15"/>
      <c r="AX755" s="15"/>
      <c r="AZ755" s="15"/>
      <c r="BB755" s="15"/>
      <c r="BC755" s="15"/>
      <c r="BE755" s="15"/>
      <c r="BG755" s="15"/>
      <c r="BI755" s="15"/>
      <c r="BJ755" s="15"/>
      <c r="BL755" s="15"/>
      <c r="BN755" s="15"/>
      <c r="BP755" s="15"/>
      <c r="BQ755" s="15"/>
      <c r="BS755" s="15"/>
      <c r="BU755" s="15"/>
      <c r="BW755" s="15"/>
    </row>
    <row r="756" spans="1:75" s="10" customFormat="1" x14ac:dyDescent="0.2">
      <c r="A756" s="15"/>
      <c r="L756" s="15"/>
      <c r="M756" s="15"/>
      <c r="O756" s="15"/>
      <c r="Q756" s="15"/>
      <c r="S756" s="15"/>
      <c r="T756" s="15"/>
      <c r="V756" s="15"/>
      <c r="X756" s="15"/>
      <c r="Z756" s="15"/>
      <c r="AA756" s="15"/>
      <c r="AC756" s="15"/>
      <c r="AE756" s="15"/>
      <c r="AG756" s="15"/>
      <c r="AH756" s="15"/>
      <c r="AJ756" s="15"/>
      <c r="AL756" s="15"/>
      <c r="AN756" s="15"/>
      <c r="AO756" s="15"/>
      <c r="AQ756" s="15"/>
      <c r="AS756" s="15"/>
      <c r="AU756" s="15"/>
      <c r="AV756" s="15"/>
      <c r="AX756" s="15"/>
      <c r="AZ756" s="15"/>
      <c r="BB756" s="15"/>
      <c r="BC756" s="15"/>
      <c r="BE756" s="15"/>
      <c r="BG756" s="15"/>
      <c r="BI756" s="15"/>
      <c r="BJ756" s="15"/>
      <c r="BL756" s="15"/>
      <c r="BN756" s="15"/>
      <c r="BP756" s="15"/>
      <c r="BQ756" s="15"/>
      <c r="BS756" s="15"/>
      <c r="BU756" s="15"/>
      <c r="BW756" s="15"/>
    </row>
    <row r="757" spans="1:75" s="10" customFormat="1" x14ac:dyDescent="0.2">
      <c r="A757" s="15"/>
      <c r="L757" s="15"/>
      <c r="M757" s="15"/>
      <c r="O757" s="15"/>
      <c r="Q757" s="15"/>
      <c r="S757" s="15"/>
      <c r="T757" s="15"/>
      <c r="V757" s="15"/>
      <c r="X757" s="15"/>
      <c r="Z757" s="15"/>
      <c r="AA757" s="15"/>
      <c r="AC757" s="15"/>
      <c r="AE757" s="15"/>
      <c r="AG757" s="15"/>
      <c r="AH757" s="15"/>
      <c r="AJ757" s="15"/>
      <c r="AL757" s="15"/>
      <c r="AN757" s="15"/>
      <c r="AO757" s="15"/>
      <c r="AQ757" s="15"/>
      <c r="AS757" s="15"/>
      <c r="AU757" s="15"/>
      <c r="AV757" s="15"/>
      <c r="AX757" s="15"/>
      <c r="AZ757" s="15"/>
      <c r="BB757" s="15"/>
      <c r="BC757" s="15"/>
      <c r="BE757" s="15"/>
      <c r="BG757" s="15"/>
      <c r="BI757" s="15"/>
      <c r="BJ757" s="15"/>
      <c r="BL757" s="15"/>
      <c r="BN757" s="15"/>
      <c r="BP757" s="15"/>
      <c r="BQ757" s="15"/>
      <c r="BS757" s="15"/>
      <c r="BU757" s="15"/>
      <c r="BW757" s="15"/>
    </row>
    <row r="758" spans="1:75" s="10" customFormat="1" x14ac:dyDescent="0.2">
      <c r="A758" s="15"/>
      <c r="L758" s="15"/>
      <c r="M758" s="15"/>
      <c r="O758" s="15"/>
      <c r="Q758" s="15"/>
      <c r="S758" s="15"/>
      <c r="T758" s="15"/>
      <c r="V758" s="15"/>
      <c r="X758" s="15"/>
      <c r="Z758" s="15"/>
      <c r="AA758" s="15"/>
      <c r="AC758" s="15"/>
      <c r="AE758" s="15"/>
      <c r="AG758" s="15"/>
      <c r="AH758" s="15"/>
      <c r="AJ758" s="15"/>
      <c r="AL758" s="15"/>
      <c r="AN758" s="15"/>
      <c r="AO758" s="15"/>
      <c r="AQ758" s="15"/>
      <c r="AS758" s="15"/>
      <c r="AU758" s="15"/>
      <c r="AV758" s="15"/>
      <c r="AX758" s="15"/>
      <c r="AZ758" s="15"/>
      <c r="BB758" s="15"/>
      <c r="BC758" s="15"/>
      <c r="BE758" s="15"/>
      <c r="BG758" s="15"/>
      <c r="BI758" s="15"/>
      <c r="BJ758" s="15"/>
      <c r="BL758" s="15"/>
      <c r="BN758" s="15"/>
      <c r="BP758" s="15"/>
      <c r="BQ758" s="15"/>
      <c r="BS758" s="15"/>
      <c r="BU758" s="15"/>
      <c r="BW758" s="15"/>
    </row>
    <row r="759" spans="1:75" s="10" customFormat="1" x14ac:dyDescent="0.2">
      <c r="A759" s="15"/>
      <c r="L759" s="15"/>
      <c r="M759" s="15"/>
      <c r="O759" s="15"/>
      <c r="Q759" s="15"/>
      <c r="S759" s="15"/>
      <c r="T759" s="15"/>
      <c r="V759" s="15"/>
      <c r="X759" s="15"/>
      <c r="Z759" s="15"/>
      <c r="AA759" s="15"/>
      <c r="AC759" s="15"/>
      <c r="AE759" s="15"/>
      <c r="AG759" s="15"/>
      <c r="AH759" s="15"/>
      <c r="AJ759" s="15"/>
      <c r="AL759" s="15"/>
      <c r="AN759" s="15"/>
      <c r="AO759" s="15"/>
      <c r="AQ759" s="15"/>
      <c r="AS759" s="15"/>
      <c r="AU759" s="15"/>
      <c r="AV759" s="15"/>
      <c r="AX759" s="15"/>
      <c r="AZ759" s="15"/>
      <c r="BB759" s="15"/>
      <c r="BC759" s="15"/>
      <c r="BE759" s="15"/>
      <c r="BG759" s="15"/>
      <c r="BI759" s="15"/>
      <c r="BJ759" s="15"/>
      <c r="BL759" s="15"/>
      <c r="BN759" s="15"/>
      <c r="BP759" s="15"/>
      <c r="BQ759" s="15"/>
      <c r="BS759" s="15"/>
      <c r="BU759" s="15"/>
      <c r="BW759" s="15"/>
    </row>
    <row r="760" spans="1:75" s="10" customFormat="1" x14ac:dyDescent="0.2">
      <c r="A760" s="15"/>
      <c r="L760" s="15"/>
      <c r="M760" s="15"/>
      <c r="O760" s="15"/>
      <c r="Q760" s="15"/>
      <c r="S760" s="15"/>
      <c r="T760" s="15"/>
      <c r="V760" s="15"/>
      <c r="X760" s="15"/>
      <c r="Z760" s="15"/>
      <c r="AA760" s="15"/>
      <c r="AC760" s="15"/>
      <c r="AE760" s="15"/>
      <c r="AG760" s="15"/>
      <c r="AH760" s="15"/>
      <c r="AJ760" s="15"/>
      <c r="AL760" s="15"/>
      <c r="AN760" s="15"/>
      <c r="AO760" s="15"/>
      <c r="AQ760" s="15"/>
      <c r="AS760" s="15"/>
      <c r="AU760" s="15"/>
      <c r="AV760" s="15"/>
      <c r="AX760" s="15"/>
      <c r="AZ760" s="15"/>
      <c r="BB760" s="15"/>
      <c r="BC760" s="15"/>
      <c r="BE760" s="15"/>
      <c r="BG760" s="15"/>
      <c r="BI760" s="15"/>
      <c r="BJ760" s="15"/>
      <c r="BL760" s="15"/>
      <c r="BN760" s="15"/>
      <c r="BP760" s="15"/>
      <c r="BQ760" s="15"/>
      <c r="BS760" s="15"/>
      <c r="BU760" s="15"/>
      <c r="BW760" s="15"/>
    </row>
    <row r="761" spans="1:75" s="10" customFormat="1" x14ac:dyDescent="0.2">
      <c r="A761" s="15"/>
      <c r="L761" s="15"/>
      <c r="M761" s="15"/>
      <c r="O761" s="15"/>
      <c r="Q761" s="15"/>
      <c r="S761" s="15"/>
      <c r="T761" s="15"/>
      <c r="V761" s="15"/>
      <c r="X761" s="15"/>
      <c r="Z761" s="15"/>
      <c r="AA761" s="15"/>
      <c r="AC761" s="15"/>
      <c r="AE761" s="15"/>
      <c r="AG761" s="15"/>
      <c r="AH761" s="15"/>
      <c r="AJ761" s="15"/>
      <c r="AL761" s="15"/>
      <c r="AN761" s="15"/>
      <c r="AO761" s="15"/>
      <c r="AQ761" s="15"/>
      <c r="AS761" s="15"/>
      <c r="AU761" s="15"/>
      <c r="AV761" s="15"/>
      <c r="AX761" s="15"/>
      <c r="AZ761" s="15"/>
      <c r="BB761" s="15"/>
      <c r="BC761" s="15"/>
      <c r="BE761" s="15"/>
      <c r="BG761" s="15"/>
      <c r="BI761" s="15"/>
      <c r="BJ761" s="15"/>
      <c r="BL761" s="15"/>
      <c r="BN761" s="15"/>
      <c r="BP761" s="15"/>
      <c r="BQ761" s="15"/>
      <c r="BS761" s="15"/>
      <c r="BU761" s="15"/>
      <c r="BW761" s="15"/>
    </row>
    <row r="762" spans="1:75" s="10" customFormat="1" x14ac:dyDescent="0.2">
      <c r="A762" s="15"/>
      <c r="L762" s="15"/>
      <c r="M762" s="15"/>
      <c r="O762" s="15"/>
      <c r="Q762" s="15"/>
      <c r="S762" s="15"/>
      <c r="T762" s="15"/>
      <c r="V762" s="15"/>
      <c r="X762" s="15"/>
      <c r="Z762" s="15"/>
      <c r="AA762" s="15"/>
      <c r="AC762" s="15"/>
      <c r="AE762" s="15"/>
      <c r="AG762" s="15"/>
      <c r="AH762" s="15"/>
      <c r="AJ762" s="15"/>
      <c r="AL762" s="15"/>
      <c r="AN762" s="15"/>
      <c r="AO762" s="15"/>
      <c r="AQ762" s="15"/>
      <c r="AS762" s="15"/>
      <c r="AU762" s="15"/>
      <c r="AV762" s="15"/>
      <c r="AX762" s="15"/>
      <c r="AZ762" s="15"/>
      <c r="BB762" s="15"/>
      <c r="BC762" s="15"/>
      <c r="BE762" s="15"/>
      <c r="BG762" s="15"/>
      <c r="BI762" s="15"/>
      <c r="BJ762" s="15"/>
      <c r="BL762" s="15"/>
      <c r="BN762" s="15"/>
      <c r="BP762" s="15"/>
      <c r="BQ762" s="15"/>
      <c r="BS762" s="15"/>
      <c r="BU762" s="15"/>
      <c r="BW762" s="15"/>
    </row>
    <row r="763" spans="1:75" s="10" customFormat="1" x14ac:dyDescent="0.2">
      <c r="A763" s="15"/>
      <c r="L763" s="15"/>
      <c r="M763" s="15"/>
      <c r="O763" s="15"/>
      <c r="Q763" s="15"/>
      <c r="S763" s="15"/>
      <c r="T763" s="15"/>
      <c r="V763" s="15"/>
      <c r="X763" s="15"/>
      <c r="Z763" s="15"/>
      <c r="AA763" s="15"/>
      <c r="AC763" s="15"/>
      <c r="AE763" s="15"/>
      <c r="AG763" s="15"/>
      <c r="AH763" s="15"/>
      <c r="AJ763" s="15"/>
      <c r="AL763" s="15"/>
      <c r="AN763" s="15"/>
      <c r="AO763" s="15"/>
      <c r="AQ763" s="15"/>
      <c r="AS763" s="15"/>
      <c r="AU763" s="15"/>
      <c r="AV763" s="15"/>
      <c r="AX763" s="15"/>
      <c r="AZ763" s="15"/>
      <c r="BB763" s="15"/>
      <c r="BC763" s="15"/>
      <c r="BE763" s="15"/>
      <c r="BG763" s="15"/>
      <c r="BI763" s="15"/>
      <c r="BJ763" s="15"/>
      <c r="BL763" s="15"/>
      <c r="BN763" s="15"/>
      <c r="BP763" s="15"/>
      <c r="BQ763" s="15"/>
      <c r="BS763" s="15"/>
      <c r="BU763" s="15"/>
      <c r="BW763" s="15"/>
    </row>
    <row r="764" spans="1:75" s="10" customFormat="1" x14ac:dyDescent="0.2">
      <c r="A764" s="15"/>
      <c r="L764" s="15"/>
      <c r="M764" s="15"/>
      <c r="O764" s="15"/>
      <c r="Q764" s="15"/>
      <c r="S764" s="15"/>
      <c r="T764" s="15"/>
      <c r="V764" s="15"/>
      <c r="X764" s="15"/>
      <c r="Z764" s="15"/>
      <c r="AA764" s="15"/>
      <c r="AC764" s="15"/>
      <c r="AE764" s="15"/>
      <c r="AG764" s="15"/>
      <c r="AH764" s="15"/>
      <c r="AJ764" s="15"/>
      <c r="AL764" s="15"/>
      <c r="AN764" s="15"/>
      <c r="AO764" s="15"/>
      <c r="AQ764" s="15"/>
      <c r="AS764" s="15"/>
      <c r="AU764" s="15"/>
      <c r="AV764" s="15"/>
      <c r="AX764" s="15"/>
      <c r="AZ764" s="15"/>
      <c r="BB764" s="15"/>
      <c r="BC764" s="15"/>
      <c r="BE764" s="15"/>
      <c r="BG764" s="15"/>
      <c r="BI764" s="15"/>
      <c r="BJ764" s="15"/>
      <c r="BL764" s="15"/>
      <c r="BN764" s="15"/>
      <c r="BP764" s="15"/>
      <c r="BQ764" s="15"/>
      <c r="BS764" s="15"/>
      <c r="BU764" s="15"/>
      <c r="BW764" s="15"/>
    </row>
    <row r="765" spans="1:75" s="10" customFormat="1" x14ac:dyDescent="0.2">
      <c r="A765" s="15"/>
      <c r="L765" s="15"/>
      <c r="M765" s="15"/>
      <c r="O765" s="15"/>
      <c r="Q765" s="15"/>
      <c r="S765" s="15"/>
      <c r="T765" s="15"/>
      <c r="V765" s="15"/>
      <c r="X765" s="15"/>
      <c r="Z765" s="15"/>
      <c r="AA765" s="15"/>
      <c r="AC765" s="15"/>
      <c r="AE765" s="15"/>
      <c r="AG765" s="15"/>
      <c r="AH765" s="15"/>
      <c r="AJ765" s="15"/>
      <c r="AL765" s="15"/>
      <c r="AN765" s="15"/>
      <c r="AO765" s="15"/>
      <c r="AQ765" s="15"/>
      <c r="AS765" s="15"/>
      <c r="AU765" s="15"/>
      <c r="AV765" s="15"/>
      <c r="AX765" s="15"/>
      <c r="AZ765" s="15"/>
      <c r="BB765" s="15"/>
      <c r="BC765" s="15"/>
      <c r="BE765" s="15"/>
      <c r="BG765" s="15"/>
      <c r="BI765" s="15"/>
      <c r="BJ765" s="15"/>
      <c r="BL765" s="15"/>
      <c r="BN765" s="15"/>
      <c r="BP765" s="15"/>
      <c r="BQ765" s="15"/>
      <c r="BS765" s="15"/>
      <c r="BU765" s="15"/>
      <c r="BW765" s="15"/>
    </row>
    <row r="766" spans="1:75" s="10" customFormat="1" x14ac:dyDescent="0.2">
      <c r="A766" s="15"/>
      <c r="L766" s="15"/>
      <c r="M766" s="15"/>
      <c r="O766" s="15"/>
      <c r="Q766" s="15"/>
      <c r="S766" s="15"/>
      <c r="T766" s="15"/>
      <c r="V766" s="15"/>
      <c r="X766" s="15"/>
      <c r="Z766" s="15"/>
      <c r="AA766" s="15"/>
      <c r="AC766" s="15"/>
      <c r="AE766" s="15"/>
      <c r="AG766" s="15"/>
      <c r="AH766" s="15"/>
      <c r="AJ766" s="15"/>
      <c r="AL766" s="15"/>
      <c r="AN766" s="15"/>
      <c r="AO766" s="15"/>
      <c r="AQ766" s="15"/>
      <c r="AS766" s="15"/>
      <c r="AU766" s="15"/>
      <c r="AV766" s="15"/>
      <c r="AX766" s="15"/>
      <c r="AZ766" s="15"/>
      <c r="BB766" s="15"/>
      <c r="BC766" s="15"/>
      <c r="BE766" s="15"/>
      <c r="BG766" s="15"/>
      <c r="BI766" s="15"/>
      <c r="BJ766" s="15"/>
      <c r="BL766" s="15"/>
      <c r="BN766" s="15"/>
      <c r="BP766" s="15"/>
      <c r="BQ766" s="15"/>
      <c r="BS766" s="15"/>
      <c r="BU766" s="15"/>
      <c r="BW766" s="15"/>
    </row>
    <row r="767" spans="1:75" s="10" customFormat="1" x14ac:dyDescent="0.2">
      <c r="A767" s="15"/>
      <c r="L767" s="15"/>
      <c r="M767" s="15"/>
      <c r="O767" s="15"/>
      <c r="Q767" s="15"/>
      <c r="S767" s="15"/>
      <c r="T767" s="15"/>
      <c r="V767" s="15"/>
      <c r="X767" s="15"/>
      <c r="Z767" s="15"/>
      <c r="AA767" s="15"/>
      <c r="AC767" s="15"/>
      <c r="AE767" s="15"/>
      <c r="AG767" s="15"/>
      <c r="AH767" s="15"/>
      <c r="AJ767" s="15"/>
      <c r="AL767" s="15"/>
      <c r="AN767" s="15"/>
      <c r="AO767" s="15"/>
      <c r="AQ767" s="15"/>
      <c r="AS767" s="15"/>
      <c r="AU767" s="15"/>
      <c r="AV767" s="15"/>
      <c r="AX767" s="15"/>
      <c r="AZ767" s="15"/>
      <c r="BB767" s="15"/>
      <c r="BC767" s="15"/>
      <c r="BE767" s="15"/>
      <c r="BG767" s="15"/>
      <c r="BI767" s="15"/>
      <c r="BJ767" s="15"/>
      <c r="BL767" s="15"/>
      <c r="BN767" s="15"/>
      <c r="BP767" s="15"/>
      <c r="BQ767" s="15"/>
      <c r="BS767" s="15"/>
      <c r="BU767" s="15"/>
      <c r="BW767" s="15"/>
    </row>
    <row r="768" spans="1:75" s="10" customFormat="1" x14ac:dyDescent="0.2">
      <c r="A768" s="15"/>
      <c r="L768" s="15"/>
      <c r="M768" s="15"/>
      <c r="O768" s="15"/>
      <c r="Q768" s="15"/>
      <c r="S768" s="15"/>
      <c r="T768" s="15"/>
      <c r="V768" s="15"/>
      <c r="X768" s="15"/>
      <c r="Z768" s="15"/>
      <c r="AA768" s="15"/>
      <c r="AC768" s="15"/>
      <c r="AE768" s="15"/>
      <c r="AG768" s="15"/>
      <c r="AH768" s="15"/>
      <c r="AJ768" s="15"/>
      <c r="AL768" s="15"/>
      <c r="AN768" s="15"/>
      <c r="AO768" s="15"/>
      <c r="AQ768" s="15"/>
      <c r="AS768" s="15"/>
      <c r="AU768" s="15"/>
      <c r="AV768" s="15"/>
      <c r="AX768" s="15"/>
      <c r="AZ768" s="15"/>
      <c r="BB768" s="15"/>
      <c r="BC768" s="15"/>
      <c r="BE768" s="15"/>
      <c r="BG768" s="15"/>
      <c r="BI768" s="15"/>
      <c r="BJ768" s="15"/>
      <c r="BL768" s="15"/>
      <c r="BN768" s="15"/>
      <c r="BP768" s="15"/>
      <c r="BQ768" s="15"/>
      <c r="BS768" s="15"/>
      <c r="BU768" s="15"/>
      <c r="BW768" s="15"/>
    </row>
    <row r="769" spans="1:75" s="10" customFormat="1" x14ac:dyDescent="0.2">
      <c r="A769" s="15"/>
      <c r="L769" s="15"/>
      <c r="M769" s="15"/>
      <c r="O769" s="15"/>
      <c r="Q769" s="15"/>
      <c r="S769" s="15"/>
      <c r="T769" s="15"/>
      <c r="V769" s="15"/>
      <c r="X769" s="15"/>
      <c r="Z769" s="15"/>
      <c r="AA769" s="15"/>
      <c r="AC769" s="15"/>
      <c r="AE769" s="15"/>
      <c r="AG769" s="15"/>
      <c r="AH769" s="15"/>
      <c r="AJ769" s="15"/>
      <c r="AL769" s="15"/>
      <c r="AN769" s="15"/>
      <c r="AO769" s="15"/>
      <c r="AQ769" s="15"/>
      <c r="AS769" s="15"/>
      <c r="AU769" s="15"/>
      <c r="AV769" s="15"/>
      <c r="AX769" s="15"/>
      <c r="AZ769" s="15"/>
      <c r="BB769" s="15"/>
      <c r="BC769" s="15"/>
      <c r="BE769" s="15"/>
      <c r="BG769" s="15"/>
      <c r="BI769" s="15"/>
      <c r="BJ769" s="15"/>
      <c r="BL769" s="15"/>
      <c r="BN769" s="15"/>
      <c r="BP769" s="15"/>
      <c r="BQ769" s="15"/>
      <c r="BS769" s="15"/>
      <c r="BU769" s="15"/>
      <c r="BW769" s="15"/>
    </row>
    <row r="770" spans="1:75" s="10" customFormat="1" x14ac:dyDescent="0.2">
      <c r="A770" s="15"/>
      <c r="L770" s="15"/>
      <c r="M770" s="15"/>
      <c r="O770" s="15"/>
      <c r="Q770" s="15"/>
      <c r="S770" s="15"/>
      <c r="T770" s="15"/>
      <c r="V770" s="15"/>
      <c r="X770" s="15"/>
      <c r="Z770" s="15"/>
      <c r="AA770" s="15"/>
      <c r="AC770" s="15"/>
      <c r="AE770" s="15"/>
      <c r="AG770" s="15"/>
      <c r="AH770" s="15"/>
      <c r="AJ770" s="15"/>
      <c r="AL770" s="15"/>
      <c r="AN770" s="15"/>
      <c r="AO770" s="15"/>
      <c r="AQ770" s="15"/>
      <c r="AS770" s="15"/>
      <c r="AU770" s="15"/>
      <c r="AV770" s="15"/>
      <c r="AX770" s="15"/>
      <c r="AZ770" s="15"/>
      <c r="BB770" s="15"/>
      <c r="BC770" s="15"/>
      <c r="BE770" s="15"/>
      <c r="BG770" s="15"/>
      <c r="BI770" s="15"/>
      <c r="BJ770" s="15"/>
      <c r="BL770" s="15"/>
      <c r="BN770" s="15"/>
      <c r="BP770" s="15"/>
      <c r="BQ770" s="15"/>
      <c r="BS770" s="15"/>
      <c r="BU770" s="15"/>
      <c r="BW770" s="15"/>
    </row>
    <row r="771" spans="1:75" s="10" customFormat="1" x14ac:dyDescent="0.2">
      <c r="A771" s="15"/>
      <c r="L771" s="15"/>
      <c r="M771" s="15"/>
      <c r="O771" s="15"/>
      <c r="Q771" s="15"/>
      <c r="S771" s="15"/>
      <c r="T771" s="15"/>
      <c r="V771" s="15"/>
      <c r="X771" s="15"/>
      <c r="Z771" s="15"/>
      <c r="AA771" s="15"/>
      <c r="AC771" s="15"/>
      <c r="AE771" s="15"/>
      <c r="AG771" s="15"/>
      <c r="AH771" s="15"/>
      <c r="AJ771" s="15"/>
      <c r="AL771" s="15"/>
      <c r="AN771" s="15"/>
      <c r="AO771" s="15"/>
      <c r="AQ771" s="15"/>
      <c r="AS771" s="15"/>
      <c r="AU771" s="15"/>
      <c r="AV771" s="15"/>
      <c r="AX771" s="15"/>
      <c r="AZ771" s="15"/>
      <c r="BB771" s="15"/>
      <c r="BC771" s="15"/>
      <c r="BE771" s="15"/>
      <c r="BG771" s="15"/>
      <c r="BI771" s="15"/>
      <c r="BJ771" s="15"/>
      <c r="BL771" s="15"/>
      <c r="BN771" s="15"/>
      <c r="BP771" s="15"/>
      <c r="BQ771" s="15"/>
      <c r="BS771" s="15"/>
      <c r="BU771" s="15"/>
      <c r="BW771" s="15"/>
    </row>
    <row r="772" spans="1:75" s="10" customFormat="1" x14ac:dyDescent="0.2">
      <c r="A772" s="15"/>
      <c r="L772" s="15"/>
      <c r="M772" s="15"/>
      <c r="O772" s="15"/>
      <c r="Q772" s="15"/>
      <c r="S772" s="15"/>
      <c r="T772" s="15"/>
      <c r="V772" s="15"/>
      <c r="X772" s="15"/>
      <c r="Z772" s="15"/>
      <c r="AA772" s="15"/>
      <c r="AC772" s="15"/>
      <c r="AE772" s="15"/>
      <c r="AG772" s="15"/>
      <c r="AH772" s="15"/>
      <c r="AJ772" s="15"/>
      <c r="AL772" s="15"/>
      <c r="AN772" s="15"/>
      <c r="AO772" s="15"/>
      <c r="AQ772" s="15"/>
      <c r="AS772" s="15"/>
      <c r="AU772" s="15"/>
      <c r="AV772" s="15"/>
      <c r="AX772" s="15"/>
      <c r="AZ772" s="15"/>
      <c r="BB772" s="15"/>
      <c r="BC772" s="15"/>
      <c r="BE772" s="15"/>
      <c r="BG772" s="15"/>
      <c r="BI772" s="15"/>
      <c r="BJ772" s="15"/>
      <c r="BL772" s="15"/>
      <c r="BN772" s="15"/>
      <c r="BP772" s="15"/>
      <c r="BQ772" s="15"/>
      <c r="BS772" s="15"/>
      <c r="BU772" s="15"/>
      <c r="BW772" s="15"/>
    </row>
    <row r="773" spans="1:75" s="10" customFormat="1" x14ac:dyDescent="0.2">
      <c r="A773" s="15"/>
      <c r="L773" s="15"/>
      <c r="M773" s="15"/>
      <c r="O773" s="15"/>
      <c r="Q773" s="15"/>
      <c r="S773" s="15"/>
      <c r="T773" s="15"/>
      <c r="V773" s="15"/>
      <c r="X773" s="15"/>
      <c r="Z773" s="15"/>
      <c r="AA773" s="15"/>
      <c r="AC773" s="15"/>
      <c r="AE773" s="15"/>
      <c r="AG773" s="15"/>
      <c r="AH773" s="15"/>
      <c r="AJ773" s="15"/>
      <c r="AL773" s="15"/>
      <c r="AN773" s="15"/>
      <c r="AO773" s="15"/>
      <c r="AQ773" s="15"/>
      <c r="AS773" s="15"/>
      <c r="AU773" s="15"/>
      <c r="AV773" s="15"/>
      <c r="AX773" s="15"/>
      <c r="AZ773" s="15"/>
      <c r="BB773" s="15"/>
      <c r="BC773" s="15"/>
      <c r="BE773" s="15"/>
      <c r="BG773" s="15"/>
      <c r="BI773" s="15"/>
      <c r="BJ773" s="15"/>
      <c r="BL773" s="15"/>
      <c r="BN773" s="15"/>
      <c r="BP773" s="15"/>
      <c r="BQ773" s="15"/>
      <c r="BS773" s="15"/>
      <c r="BU773" s="15"/>
      <c r="BW773" s="15"/>
    </row>
    <row r="774" spans="1:75" s="10" customFormat="1" x14ac:dyDescent="0.2">
      <c r="A774" s="15"/>
      <c r="L774" s="15"/>
      <c r="M774" s="15"/>
      <c r="O774" s="15"/>
      <c r="Q774" s="15"/>
      <c r="S774" s="15"/>
      <c r="T774" s="15"/>
      <c r="V774" s="15"/>
      <c r="X774" s="15"/>
      <c r="Z774" s="15"/>
      <c r="AA774" s="15"/>
      <c r="AC774" s="15"/>
      <c r="AE774" s="15"/>
      <c r="AG774" s="15"/>
      <c r="AH774" s="15"/>
      <c r="AJ774" s="15"/>
      <c r="AL774" s="15"/>
      <c r="AN774" s="15"/>
      <c r="AO774" s="15"/>
      <c r="AQ774" s="15"/>
      <c r="AS774" s="15"/>
      <c r="AU774" s="15"/>
      <c r="AV774" s="15"/>
      <c r="AX774" s="15"/>
      <c r="AZ774" s="15"/>
      <c r="BB774" s="15"/>
      <c r="BC774" s="15"/>
      <c r="BE774" s="15"/>
      <c r="BG774" s="15"/>
      <c r="BI774" s="15"/>
      <c r="BJ774" s="15"/>
      <c r="BL774" s="15"/>
      <c r="BN774" s="15"/>
      <c r="BP774" s="15"/>
      <c r="BQ774" s="15"/>
      <c r="BS774" s="15"/>
      <c r="BU774" s="15"/>
      <c r="BW774" s="15"/>
    </row>
    <row r="775" spans="1:75" s="10" customFormat="1" x14ac:dyDescent="0.2">
      <c r="A775" s="15"/>
      <c r="L775" s="15"/>
      <c r="M775" s="15"/>
      <c r="O775" s="15"/>
      <c r="Q775" s="15"/>
      <c r="S775" s="15"/>
      <c r="T775" s="15"/>
      <c r="V775" s="15"/>
      <c r="X775" s="15"/>
      <c r="Z775" s="15"/>
      <c r="AA775" s="15"/>
      <c r="AC775" s="15"/>
      <c r="AE775" s="15"/>
      <c r="AG775" s="15"/>
      <c r="AH775" s="15"/>
      <c r="AJ775" s="15"/>
      <c r="AL775" s="15"/>
      <c r="AN775" s="15"/>
      <c r="AO775" s="15"/>
      <c r="AQ775" s="15"/>
      <c r="AS775" s="15"/>
      <c r="AU775" s="15"/>
      <c r="AV775" s="15"/>
      <c r="AX775" s="15"/>
      <c r="AZ775" s="15"/>
      <c r="BB775" s="15"/>
      <c r="BC775" s="15"/>
      <c r="BE775" s="15"/>
      <c r="BG775" s="15"/>
      <c r="BI775" s="15"/>
      <c r="BJ775" s="15"/>
      <c r="BL775" s="15"/>
      <c r="BN775" s="15"/>
      <c r="BP775" s="15"/>
      <c r="BQ775" s="15"/>
      <c r="BS775" s="15"/>
      <c r="BU775" s="15"/>
      <c r="BW775" s="15"/>
    </row>
    <row r="776" spans="1:75" s="10" customFormat="1" x14ac:dyDescent="0.2">
      <c r="A776" s="15"/>
      <c r="L776" s="15"/>
      <c r="M776" s="15"/>
      <c r="O776" s="15"/>
      <c r="Q776" s="15"/>
      <c r="S776" s="15"/>
      <c r="T776" s="15"/>
      <c r="V776" s="15"/>
      <c r="X776" s="15"/>
      <c r="Z776" s="15"/>
      <c r="AA776" s="15"/>
      <c r="AC776" s="15"/>
      <c r="AE776" s="15"/>
      <c r="AG776" s="15"/>
      <c r="AH776" s="15"/>
      <c r="AJ776" s="15"/>
      <c r="AL776" s="15"/>
      <c r="AN776" s="15"/>
      <c r="AO776" s="15"/>
      <c r="AQ776" s="15"/>
      <c r="AS776" s="15"/>
      <c r="AU776" s="15"/>
      <c r="AV776" s="15"/>
      <c r="AX776" s="15"/>
      <c r="AZ776" s="15"/>
      <c r="BB776" s="15"/>
      <c r="BC776" s="15"/>
      <c r="BE776" s="15"/>
      <c r="BG776" s="15"/>
      <c r="BI776" s="15"/>
      <c r="BJ776" s="15"/>
      <c r="BL776" s="15"/>
      <c r="BN776" s="15"/>
      <c r="BP776" s="15"/>
      <c r="BQ776" s="15"/>
      <c r="BS776" s="15"/>
      <c r="BU776" s="15"/>
      <c r="BW776" s="15"/>
    </row>
    <row r="777" spans="1:75" s="10" customFormat="1" x14ac:dyDescent="0.2">
      <c r="A777" s="15"/>
      <c r="L777" s="15"/>
      <c r="M777" s="15"/>
      <c r="O777" s="15"/>
      <c r="Q777" s="15"/>
      <c r="S777" s="15"/>
      <c r="T777" s="15"/>
      <c r="V777" s="15"/>
      <c r="X777" s="15"/>
      <c r="Z777" s="15"/>
      <c r="AA777" s="15"/>
      <c r="AC777" s="15"/>
      <c r="AE777" s="15"/>
      <c r="AG777" s="15"/>
      <c r="AH777" s="15"/>
      <c r="AJ777" s="15"/>
      <c r="AL777" s="15"/>
      <c r="AN777" s="15"/>
      <c r="AO777" s="15"/>
      <c r="AQ777" s="15"/>
      <c r="AS777" s="15"/>
      <c r="AU777" s="15"/>
      <c r="AV777" s="15"/>
      <c r="AX777" s="15"/>
      <c r="AZ777" s="15"/>
      <c r="BB777" s="15"/>
      <c r="BC777" s="15"/>
      <c r="BE777" s="15"/>
      <c r="BG777" s="15"/>
      <c r="BI777" s="15"/>
      <c r="BJ777" s="15"/>
      <c r="BL777" s="15"/>
      <c r="BN777" s="15"/>
      <c r="BP777" s="15"/>
      <c r="BQ777" s="15"/>
      <c r="BS777" s="15"/>
      <c r="BU777" s="15"/>
      <c r="BW777" s="15"/>
    </row>
    <row r="778" spans="1:75" s="10" customFormat="1" x14ac:dyDescent="0.2">
      <c r="A778" s="15"/>
      <c r="L778" s="15"/>
      <c r="M778" s="15"/>
      <c r="O778" s="15"/>
      <c r="Q778" s="15"/>
      <c r="S778" s="15"/>
      <c r="T778" s="15"/>
      <c r="V778" s="15"/>
      <c r="X778" s="15"/>
      <c r="Z778" s="15"/>
      <c r="AA778" s="15"/>
      <c r="AC778" s="15"/>
      <c r="AE778" s="15"/>
      <c r="AG778" s="15"/>
      <c r="AH778" s="15"/>
      <c r="AJ778" s="15"/>
      <c r="AL778" s="15"/>
      <c r="AN778" s="15"/>
      <c r="AO778" s="15"/>
      <c r="AQ778" s="15"/>
      <c r="AS778" s="15"/>
      <c r="AU778" s="15"/>
      <c r="AV778" s="15"/>
      <c r="AX778" s="15"/>
      <c r="AZ778" s="15"/>
      <c r="BB778" s="15"/>
      <c r="BC778" s="15"/>
      <c r="BE778" s="15"/>
      <c r="BG778" s="15"/>
      <c r="BI778" s="15"/>
      <c r="BJ778" s="15"/>
      <c r="BL778" s="15"/>
      <c r="BN778" s="15"/>
      <c r="BP778" s="15"/>
      <c r="BQ778" s="15"/>
      <c r="BS778" s="15"/>
      <c r="BU778" s="15"/>
      <c r="BW778" s="15"/>
    </row>
    <row r="779" spans="1:75" s="10" customFormat="1" x14ac:dyDescent="0.2">
      <c r="A779" s="15"/>
      <c r="L779" s="15"/>
      <c r="M779" s="15"/>
      <c r="O779" s="15"/>
      <c r="Q779" s="15"/>
      <c r="S779" s="15"/>
      <c r="T779" s="15"/>
      <c r="V779" s="15"/>
      <c r="X779" s="15"/>
      <c r="Z779" s="15"/>
      <c r="AA779" s="15"/>
      <c r="AC779" s="15"/>
      <c r="AE779" s="15"/>
      <c r="AG779" s="15"/>
      <c r="AH779" s="15"/>
      <c r="AJ779" s="15"/>
      <c r="AL779" s="15"/>
      <c r="AN779" s="15"/>
      <c r="AO779" s="15"/>
      <c r="AQ779" s="15"/>
      <c r="AS779" s="15"/>
      <c r="AU779" s="15"/>
      <c r="AV779" s="15"/>
      <c r="AX779" s="15"/>
      <c r="AZ779" s="15"/>
      <c r="BB779" s="15"/>
      <c r="BC779" s="15"/>
      <c r="BE779" s="15"/>
      <c r="BG779" s="15"/>
      <c r="BI779" s="15"/>
      <c r="BJ779" s="15"/>
      <c r="BL779" s="15"/>
      <c r="BN779" s="15"/>
      <c r="BP779" s="15"/>
      <c r="BQ779" s="15"/>
      <c r="BS779" s="15"/>
      <c r="BU779" s="15"/>
      <c r="BW779" s="15"/>
    </row>
    <row r="780" spans="1:75" s="10" customFormat="1" x14ac:dyDescent="0.2">
      <c r="A780" s="15"/>
      <c r="L780" s="15"/>
      <c r="M780" s="15"/>
      <c r="O780" s="15"/>
      <c r="Q780" s="15"/>
      <c r="S780" s="15"/>
      <c r="T780" s="15"/>
      <c r="V780" s="15"/>
      <c r="X780" s="15"/>
      <c r="Z780" s="15"/>
      <c r="AA780" s="15"/>
      <c r="AC780" s="15"/>
      <c r="AE780" s="15"/>
      <c r="AG780" s="15"/>
      <c r="AH780" s="15"/>
      <c r="AJ780" s="15"/>
      <c r="AL780" s="15"/>
      <c r="AN780" s="15"/>
      <c r="AO780" s="15"/>
      <c r="AQ780" s="15"/>
      <c r="AS780" s="15"/>
      <c r="AU780" s="15"/>
      <c r="AV780" s="15"/>
      <c r="AX780" s="15"/>
      <c r="AZ780" s="15"/>
      <c r="BB780" s="15"/>
      <c r="BC780" s="15"/>
      <c r="BE780" s="15"/>
      <c r="BG780" s="15"/>
      <c r="BI780" s="15"/>
      <c r="BJ780" s="15"/>
      <c r="BL780" s="15"/>
      <c r="BN780" s="15"/>
      <c r="BP780" s="15"/>
      <c r="BQ780" s="15"/>
      <c r="BS780" s="15"/>
      <c r="BU780" s="15"/>
      <c r="BW780" s="15"/>
    </row>
    <row r="781" spans="1:75" s="10" customFormat="1" x14ac:dyDescent="0.2">
      <c r="A781" s="15"/>
      <c r="L781" s="15"/>
      <c r="M781" s="15"/>
      <c r="O781" s="15"/>
      <c r="Q781" s="15"/>
      <c r="S781" s="15"/>
      <c r="T781" s="15"/>
      <c r="V781" s="15"/>
      <c r="X781" s="15"/>
      <c r="Z781" s="15"/>
      <c r="AA781" s="15"/>
      <c r="AC781" s="15"/>
      <c r="AE781" s="15"/>
      <c r="AG781" s="15"/>
      <c r="AH781" s="15"/>
      <c r="AJ781" s="15"/>
      <c r="AL781" s="15"/>
      <c r="AN781" s="15"/>
      <c r="AO781" s="15"/>
      <c r="AQ781" s="15"/>
      <c r="AS781" s="15"/>
      <c r="AU781" s="15"/>
      <c r="AV781" s="15"/>
      <c r="AX781" s="15"/>
      <c r="AZ781" s="15"/>
      <c r="BB781" s="15"/>
      <c r="BC781" s="15"/>
      <c r="BE781" s="15"/>
      <c r="BG781" s="15"/>
      <c r="BI781" s="15"/>
      <c r="BJ781" s="15"/>
      <c r="BL781" s="15"/>
      <c r="BN781" s="15"/>
      <c r="BP781" s="15"/>
      <c r="BQ781" s="15"/>
      <c r="BS781" s="15"/>
      <c r="BU781" s="15"/>
      <c r="BW781" s="15"/>
    </row>
    <row r="782" spans="1:75" s="10" customFormat="1" x14ac:dyDescent="0.2">
      <c r="A782" s="15"/>
      <c r="L782" s="15"/>
      <c r="M782" s="15"/>
      <c r="O782" s="15"/>
      <c r="Q782" s="15"/>
      <c r="S782" s="15"/>
      <c r="T782" s="15"/>
      <c r="V782" s="15"/>
      <c r="X782" s="15"/>
      <c r="Z782" s="15"/>
      <c r="AA782" s="15"/>
      <c r="AC782" s="15"/>
      <c r="AE782" s="15"/>
      <c r="AG782" s="15"/>
      <c r="AH782" s="15"/>
      <c r="AJ782" s="15"/>
      <c r="AL782" s="15"/>
      <c r="AN782" s="15"/>
      <c r="AO782" s="15"/>
      <c r="AQ782" s="15"/>
      <c r="AS782" s="15"/>
      <c r="AU782" s="15"/>
      <c r="AV782" s="15"/>
      <c r="AX782" s="15"/>
      <c r="AZ782" s="15"/>
      <c r="BB782" s="15"/>
      <c r="BC782" s="15"/>
      <c r="BE782" s="15"/>
      <c r="BG782" s="15"/>
      <c r="BI782" s="15"/>
      <c r="BJ782" s="15"/>
      <c r="BL782" s="15"/>
      <c r="BN782" s="15"/>
      <c r="BP782" s="15"/>
      <c r="BQ782" s="15"/>
      <c r="BS782" s="15"/>
      <c r="BU782" s="15"/>
      <c r="BW782" s="15"/>
    </row>
    <row r="783" spans="1:75" s="10" customFormat="1" x14ac:dyDescent="0.2">
      <c r="A783" s="15"/>
      <c r="L783" s="15"/>
      <c r="M783" s="15"/>
      <c r="O783" s="15"/>
      <c r="Q783" s="15"/>
      <c r="S783" s="15"/>
      <c r="T783" s="15"/>
      <c r="V783" s="15"/>
      <c r="X783" s="15"/>
      <c r="Z783" s="15"/>
      <c r="AA783" s="15"/>
      <c r="AC783" s="15"/>
      <c r="AE783" s="15"/>
      <c r="AG783" s="15"/>
      <c r="AH783" s="15"/>
      <c r="AJ783" s="15"/>
      <c r="AL783" s="15"/>
      <c r="AN783" s="15"/>
      <c r="AO783" s="15"/>
      <c r="AQ783" s="15"/>
      <c r="AS783" s="15"/>
      <c r="AU783" s="15"/>
      <c r="AV783" s="15"/>
      <c r="AX783" s="15"/>
      <c r="AZ783" s="15"/>
      <c r="BB783" s="15"/>
      <c r="BC783" s="15"/>
      <c r="BE783" s="15"/>
      <c r="BG783" s="15"/>
      <c r="BI783" s="15"/>
      <c r="BJ783" s="15"/>
      <c r="BL783" s="15"/>
      <c r="BN783" s="15"/>
      <c r="BP783" s="15"/>
      <c r="BQ783" s="15"/>
      <c r="BS783" s="15"/>
      <c r="BU783" s="15"/>
      <c r="BW783" s="15"/>
    </row>
    <row r="784" spans="1:75" s="10" customFormat="1" x14ac:dyDescent="0.2">
      <c r="A784" s="15"/>
      <c r="L784" s="15"/>
      <c r="M784" s="15"/>
      <c r="O784" s="15"/>
      <c r="Q784" s="15"/>
      <c r="S784" s="15"/>
      <c r="T784" s="15"/>
      <c r="V784" s="15"/>
      <c r="X784" s="15"/>
      <c r="Z784" s="15"/>
      <c r="AA784" s="15"/>
      <c r="AC784" s="15"/>
      <c r="AE784" s="15"/>
      <c r="AG784" s="15"/>
      <c r="AH784" s="15"/>
      <c r="AJ784" s="15"/>
      <c r="AL784" s="15"/>
      <c r="AN784" s="15"/>
      <c r="AO784" s="15"/>
      <c r="AQ784" s="15"/>
      <c r="AS784" s="15"/>
      <c r="AU784" s="15"/>
      <c r="AV784" s="15"/>
      <c r="AX784" s="15"/>
      <c r="AZ784" s="15"/>
      <c r="BB784" s="15"/>
      <c r="BC784" s="15"/>
      <c r="BE784" s="15"/>
      <c r="BG784" s="15"/>
      <c r="BI784" s="15"/>
      <c r="BJ784" s="15"/>
      <c r="BL784" s="15"/>
      <c r="BN784" s="15"/>
      <c r="BP784" s="15"/>
      <c r="BQ784" s="15"/>
      <c r="BS784" s="15"/>
      <c r="BU784" s="15"/>
      <c r="BW784" s="15"/>
    </row>
    <row r="785" spans="1:75" s="10" customFormat="1" x14ac:dyDescent="0.2">
      <c r="A785" s="15"/>
      <c r="L785" s="15"/>
      <c r="M785" s="15"/>
      <c r="O785" s="15"/>
      <c r="Q785" s="15"/>
      <c r="S785" s="15"/>
      <c r="T785" s="15"/>
      <c r="V785" s="15"/>
      <c r="X785" s="15"/>
      <c r="Z785" s="15"/>
      <c r="AA785" s="15"/>
      <c r="AC785" s="15"/>
      <c r="AE785" s="15"/>
      <c r="AG785" s="15"/>
      <c r="AH785" s="15"/>
      <c r="AJ785" s="15"/>
      <c r="AL785" s="15"/>
      <c r="AN785" s="15"/>
      <c r="AO785" s="15"/>
      <c r="AQ785" s="15"/>
      <c r="AS785" s="15"/>
      <c r="AU785" s="15"/>
      <c r="AV785" s="15"/>
      <c r="AX785" s="15"/>
      <c r="AZ785" s="15"/>
      <c r="BB785" s="15"/>
      <c r="BC785" s="15"/>
      <c r="BE785" s="15"/>
      <c r="BG785" s="15"/>
      <c r="BI785" s="15"/>
      <c r="BJ785" s="15"/>
      <c r="BL785" s="15"/>
      <c r="BN785" s="15"/>
      <c r="BP785" s="15"/>
      <c r="BQ785" s="15"/>
      <c r="BS785" s="15"/>
      <c r="BU785" s="15"/>
      <c r="BW785" s="15"/>
    </row>
    <row r="786" spans="1:75" s="10" customFormat="1" x14ac:dyDescent="0.2">
      <c r="A786" s="15"/>
      <c r="L786" s="15"/>
      <c r="M786" s="15"/>
      <c r="O786" s="15"/>
      <c r="Q786" s="15"/>
      <c r="S786" s="15"/>
      <c r="T786" s="15"/>
      <c r="V786" s="15"/>
      <c r="X786" s="15"/>
      <c r="Z786" s="15"/>
      <c r="AA786" s="15"/>
      <c r="AC786" s="15"/>
      <c r="AE786" s="15"/>
      <c r="AG786" s="15"/>
      <c r="AH786" s="15"/>
      <c r="AJ786" s="15"/>
      <c r="AL786" s="15"/>
      <c r="AN786" s="15"/>
      <c r="AO786" s="15"/>
      <c r="AQ786" s="15"/>
      <c r="AS786" s="15"/>
      <c r="AU786" s="15"/>
      <c r="AV786" s="15"/>
      <c r="AX786" s="15"/>
      <c r="AZ786" s="15"/>
      <c r="BB786" s="15"/>
      <c r="BC786" s="15"/>
      <c r="BE786" s="15"/>
      <c r="BG786" s="15"/>
      <c r="BI786" s="15"/>
      <c r="BJ786" s="15"/>
      <c r="BL786" s="15"/>
      <c r="BN786" s="15"/>
      <c r="BP786" s="15"/>
      <c r="BQ786" s="15"/>
      <c r="BS786" s="15"/>
      <c r="BU786" s="15"/>
      <c r="BW786" s="15"/>
    </row>
    <row r="787" spans="1:75" s="10" customFormat="1" x14ac:dyDescent="0.2">
      <c r="A787" s="15"/>
      <c r="L787" s="15"/>
      <c r="M787" s="15"/>
      <c r="O787" s="15"/>
      <c r="Q787" s="15"/>
      <c r="S787" s="15"/>
      <c r="T787" s="15"/>
      <c r="V787" s="15"/>
      <c r="X787" s="15"/>
      <c r="Z787" s="15"/>
      <c r="AA787" s="15"/>
      <c r="AC787" s="15"/>
      <c r="AE787" s="15"/>
      <c r="AG787" s="15"/>
      <c r="AH787" s="15"/>
      <c r="AJ787" s="15"/>
      <c r="AL787" s="15"/>
      <c r="AN787" s="15"/>
      <c r="AO787" s="15"/>
      <c r="AQ787" s="15"/>
      <c r="AS787" s="15"/>
      <c r="AU787" s="15"/>
      <c r="AV787" s="15"/>
      <c r="AX787" s="15"/>
      <c r="AZ787" s="15"/>
      <c r="BB787" s="15"/>
      <c r="BC787" s="15"/>
      <c r="BE787" s="15"/>
      <c r="BG787" s="15"/>
      <c r="BI787" s="15"/>
      <c r="BJ787" s="15"/>
      <c r="BL787" s="15"/>
      <c r="BN787" s="15"/>
      <c r="BP787" s="15"/>
      <c r="BQ787" s="15"/>
      <c r="BS787" s="15"/>
      <c r="BU787" s="15"/>
      <c r="BW787" s="15"/>
    </row>
    <row r="788" spans="1:75" s="10" customFormat="1" x14ac:dyDescent="0.2">
      <c r="A788" s="15"/>
      <c r="L788" s="15"/>
      <c r="M788" s="15"/>
      <c r="O788" s="15"/>
      <c r="Q788" s="15"/>
      <c r="S788" s="15"/>
      <c r="T788" s="15"/>
      <c r="V788" s="15"/>
      <c r="X788" s="15"/>
      <c r="Z788" s="15"/>
      <c r="AA788" s="15"/>
      <c r="AC788" s="15"/>
      <c r="AE788" s="15"/>
      <c r="AG788" s="15"/>
      <c r="AH788" s="15"/>
      <c r="AJ788" s="15"/>
      <c r="AL788" s="15"/>
      <c r="AN788" s="15"/>
      <c r="AO788" s="15"/>
      <c r="AQ788" s="15"/>
      <c r="AS788" s="15"/>
      <c r="AU788" s="15"/>
      <c r="AV788" s="15"/>
      <c r="AX788" s="15"/>
      <c r="AZ788" s="15"/>
      <c r="BB788" s="15"/>
      <c r="BC788" s="15"/>
      <c r="BE788" s="15"/>
      <c r="BG788" s="15"/>
      <c r="BI788" s="15"/>
      <c r="BJ788" s="15"/>
      <c r="BL788" s="15"/>
      <c r="BN788" s="15"/>
      <c r="BP788" s="15"/>
      <c r="BQ788" s="15"/>
      <c r="BS788" s="15"/>
      <c r="BU788" s="15"/>
      <c r="BW788" s="15"/>
    </row>
    <row r="789" spans="1:75" s="10" customFormat="1" x14ac:dyDescent="0.2">
      <c r="A789" s="15"/>
      <c r="L789" s="15"/>
      <c r="M789" s="15"/>
      <c r="O789" s="15"/>
      <c r="Q789" s="15"/>
      <c r="S789" s="15"/>
      <c r="T789" s="15"/>
      <c r="V789" s="15"/>
      <c r="X789" s="15"/>
      <c r="Z789" s="15"/>
      <c r="AA789" s="15"/>
      <c r="AC789" s="15"/>
      <c r="AE789" s="15"/>
      <c r="AG789" s="15"/>
      <c r="AH789" s="15"/>
      <c r="AJ789" s="15"/>
      <c r="AL789" s="15"/>
      <c r="AN789" s="15"/>
      <c r="AO789" s="15"/>
      <c r="AQ789" s="15"/>
      <c r="AS789" s="15"/>
      <c r="AU789" s="15"/>
      <c r="AV789" s="15"/>
      <c r="AX789" s="15"/>
      <c r="AZ789" s="15"/>
      <c r="BB789" s="15"/>
      <c r="BC789" s="15"/>
      <c r="BE789" s="15"/>
      <c r="BG789" s="15"/>
      <c r="BI789" s="15"/>
      <c r="BJ789" s="15"/>
      <c r="BL789" s="15"/>
      <c r="BN789" s="15"/>
      <c r="BP789" s="15"/>
      <c r="BQ789" s="15"/>
      <c r="BS789" s="15"/>
      <c r="BU789" s="15"/>
      <c r="BW789" s="15"/>
    </row>
    <row r="790" spans="1:75" s="10" customFormat="1" x14ac:dyDescent="0.2">
      <c r="A790" s="15"/>
      <c r="L790" s="15"/>
      <c r="M790" s="15"/>
      <c r="O790" s="15"/>
      <c r="Q790" s="15"/>
      <c r="S790" s="15"/>
      <c r="T790" s="15"/>
      <c r="V790" s="15"/>
      <c r="X790" s="15"/>
      <c r="Z790" s="15"/>
      <c r="AA790" s="15"/>
      <c r="AC790" s="15"/>
      <c r="AE790" s="15"/>
      <c r="AG790" s="15"/>
      <c r="AH790" s="15"/>
      <c r="AJ790" s="15"/>
      <c r="AL790" s="15"/>
      <c r="AN790" s="15"/>
      <c r="AO790" s="15"/>
      <c r="AQ790" s="15"/>
      <c r="AS790" s="15"/>
      <c r="AU790" s="15"/>
      <c r="AV790" s="15"/>
      <c r="AX790" s="15"/>
      <c r="AZ790" s="15"/>
      <c r="BB790" s="15"/>
      <c r="BC790" s="15"/>
      <c r="BE790" s="15"/>
      <c r="BG790" s="15"/>
      <c r="BI790" s="15"/>
      <c r="BJ790" s="15"/>
      <c r="BL790" s="15"/>
      <c r="BN790" s="15"/>
      <c r="BP790" s="15"/>
      <c r="BQ790" s="15"/>
      <c r="BS790" s="15"/>
      <c r="BU790" s="15"/>
      <c r="BW790" s="15"/>
    </row>
    <row r="791" spans="1:75" s="10" customFormat="1" x14ac:dyDescent="0.2">
      <c r="A791" s="15"/>
      <c r="L791" s="15"/>
      <c r="M791" s="15"/>
      <c r="O791" s="15"/>
      <c r="Q791" s="15"/>
      <c r="S791" s="15"/>
      <c r="T791" s="15"/>
      <c r="V791" s="15"/>
      <c r="X791" s="15"/>
      <c r="Z791" s="15"/>
      <c r="AA791" s="15"/>
      <c r="AC791" s="15"/>
      <c r="AE791" s="15"/>
      <c r="AG791" s="15"/>
      <c r="AH791" s="15"/>
      <c r="AJ791" s="15"/>
      <c r="AL791" s="15"/>
      <c r="AN791" s="15"/>
      <c r="AO791" s="15"/>
      <c r="AQ791" s="15"/>
      <c r="AS791" s="15"/>
      <c r="AU791" s="15"/>
      <c r="AV791" s="15"/>
      <c r="AX791" s="15"/>
      <c r="AZ791" s="15"/>
      <c r="BB791" s="15"/>
      <c r="BC791" s="15"/>
      <c r="BE791" s="15"/>
      <c r="BG791" s="15"/>
      <c r="BI791" s="15"/>
      <c r="BJ791" s="15"/>
      <c r="BL791" s="15"/>
      <c r="BN791" s="15"/>
      <c r="BP791" s="15"/>
      <c r="BQ791" s="15"/>
      <c r="BS791" s="15"/>
      <c r="BU791" s="15"/>
      <c r="BW791" s="15"/>
    </row>
    <row r="792" spans="1:75" s="10" customFormat="1" x14ac:dyDescent="0.2">
      <c r="A792" s="15"/>
      <c r="L792" s="15"/>
      <c r="M792" s="15"/>
      <c r="O792" s="15"/>
      <c r="Q792" s="15"/>
      <c r="S792" s="15"/>
      <c r="T792" s="15"/>
      <c r="V792" s="15"/>
      <c r="X792" s="15"/>
      <c r="Z792" s="15"/>
      <c r="AA792" s="15"/>
      <c r="AC792" s="15"/>
      <c r="AE792" s="15"/>
      <c r="AG792" s="15"/>
      <c r="AH792" s="15"/>
      <c r="AJ792" s="15"/>
      <c r="AL792" s="15"/>
      <c r="AN792" s="15"/>
      <c r="AO792" s="15"/>
      <c r="AQ792" s="15"/>
      <c r="AS792" s="15"/>
      <c r="AU792" s="15"/>
      <c r="AV792" s="15"/>
      <c r="AX792" s="15"/>
      <c r="AZ792" s="15"/>
      <c r="BB792" s="15"/>
      <c r="BC792" s="15"/>
      <c r="BE792" s="15"/>
      <c r="BG792" s="15"/>
      <c r="BI792" s="15"/>
      <c r="BJ792" s="15"/>
      <c r="BL792" s="15"/>
      <c r="BN792" s="15"/>
      <c r="BP792" s="15"/>
      <c r="BQ792" s="15"/>
      <c r="BS792" s="15"/>
      <c r="BU792" s="15"/>
      <c r="BW792" s="15"/>
    </row>
    <row r="793" spans="1:75" s="10" customFormat="1" x14ac:dyDescent="0.2">
      <c r="A793" s="15"/>
      <c r="L793" s="15"/>
      <c r="M793" s="15"/>
      <c r="O793" s="15"/>
      <c r="Q793" s="15"/>
      <c r="S793" s="15"/>
      <c r="T793" s="15"/>
      <c r="V793" s="15"/>
      <c r="X793" s="15"/>
      <c r="Z793" s="15"/>
      <c r="AA793" s="15"/>
      <c r="AC793" s="15"/>
      <c r="AE793" s="15"/>
      <c r="AG793" s="15"/>
      <c r="AH793" s="15"/>
      <c r="AJ793" s="15"/>
      <c r="AL793" s="15"/>
      <c r="AN793" s="15"/>
      <c r="AO793" s="15"/>
      <c r="AQ793" s="15"/>
      <c r="AS793" s="15"/>
      <c r="AU793" s="15"/>
      <c r="AV793" s="15"/>
      <c r="AX793" s="15"/>
      <c r="AZ793" s="15"/>
      <c r="BB793" s="15"/>
      <c r="BC793" s="15"/>
      <c r="BE793" s="15"/>
      <c r="BG793" s="15"/>
      <c r="BI793" s="15"/>
      <c r="BJ793" s="15"/>
      <c r="BL793" s="15"/>
      <c r="BN793" s="15"/>
      <c r="BP793" s="15"/>
      <c r="BQ793" s="15"/>
      <c r="BS793" s="15"/>
      <c r="BU793" s="15"/>
      <c r="BW793" s="15"/>
    </row>
    <row r="794" spans="1:75" s="10" customFormat="1" x14ac:dyDescent="0.2">
      <c r="A794" s="15"/>
      <c r="L794" s="15"/>
      <c r="M794" s="15"/>
      <c r="O794" s="15"/>
      <c r="Q794" s="15"/>
      <c r="S794" s="15"/>
      <c r="T794" s="15"/>
      <c r="V794" s="15"/>
      <c r="X794" s="15"/>
      <c r="Z794" s="15"/>
      <c r="AA794" s="15"/>
      <c r="AC794" s="15"/>
      <c r="AE794" s="15"/>
      <c r="AG794" s="15"/>
      <c r="AH794" s="15"/>
      <c r="AJ794" s="15"/>
      <c r="AL794" s="15"/>
      <c r="AN794" s="15"/>
      <c r="AO794" s="15"/>
      <c r="AQ794" s="15"/>
      <c r="AS794" s="15"/>
      <c r="AU794" s="15"/>
      <c r="AV794" s="15"/>
      <c r="AX794" s="15"/>
      <c r="AZ794" s="15"/>
      <c r="BB794" s="15"/>
      <c r="BC794" s="15"/>
      <c r="BE794" s="15"/>
      <c r="BG794" s="15"/>
      <c r="BI794" s="15"/>
      <c r="BJ794" s="15"/>
      <c r="BL794" s="15"/>
      <c r="BN794" s="15"/>
      <c r="BP794" s="15"/>
      <c r="BQ794" s="15"/>
      <c r="BS794" s="15"/>
      <c r="BU794" s="15"/>
      <c r="BW794" s="15"/>
    </row>
    <row r="795" spans="1:75" s="10" customFormat="1" x14ac:dyDescent="0.2">
      <c r="A795" s="15"/>
      <c r="L795" s="15"/>
      <c r="M795" s="15"/>
      <c r="O795" s="15"/>
      <c r="Q795" s="15"/>
      <c r="S795" s="15"/>
      <c r="T795" s="15"/>
      <c r="V795" s="15"/>
      <c r="X795" s="15"/>
      <c r="Z795" s="15"/>
      <c r="AA795" s="15"/>
      <c r="AC795" s="15"/>
      <c r="AE795" s="15"/>
      <c r="AG795" s="15"/>
      <c r="AH795" s="15"/>
      <c r="AJ795" s="15"/>
      <c r="AL795" s="15"/>
      <c r="AN795" s="15"/>
      <c r="AO795" s="15"/>
      <c r="AQ795" s="15"/>
      <c r="AS795" s="15"/>
      <c r="AU795" s="15"/>
      <c r="AV795" s="15"/>
      <c r="AX795" s="15"/>
      <c r="AZ795" s="15"/>
      <c r="BB795" s="15"/>
      <c r="BC795" s="15"/>
      <c r="BE795" s="15"/>
      <c r="BG795" s="15"/>
      <c r="BI795" s="15"/>
      <c r="BJ795" s="15"/>
      <c r="BL795" s="15"/>
      <c r="BN795" s="15"/>
      <c r="BP795" s="15"/>
      <c r="BQ795" s="15"/>
      <c r="BS795" s="15"/>
      <c r="BU795" s="15"/>
      <c r="BW795" s="15"/>
    </row>
    <row r="796" spans="1:75" s="10" customFormat="1" x14ac:dyDescent="0.2">
      <c r="A796" s="15"/>
      <c r="L796" s="15"/>
      <c r="M796" s="15"/>
      <c r="O796" s="15"/>
      <c r="Q796" s="15"/>
      <c r="S796" s="15"/>
      <c r="T796" s="15"/>
      <c r="V796" s="15"/>
      <c r="X796" s="15"/>
      <c r="Z796" s="15"/>
      <c r="AA796" s="15"/>
      <c r="AC796" s="15"/>
      <c r="AE796" s="15"/>
      <c r="AG796" s="15"/>
      <c r="AH796" s="15"/>
      <c r="AJ796" s="15"/>
      <c r="AL796" s="15"/>
      <c r="AN796" s="15"/>
      <c r="AO796" s="15"/>
      <c r="AQ796" s="15"/>
      <c r="AS796" s="15"/>
      <c r="AU796" s="15"/>
      <c r="AV796" s="15"/>
      <c r="AX796" s="15"/>
      <c r="AZ796" s="15"/>
      <c r="BB796" s="15"/>
      <c r="BC796" s="15"/>
      <c r="BE796" s="15"/>
      <c r="BG796" s="15"/>
      <c r="BI796" s="15"/>
      <c r="BJ796" s="15"/>
      <c r="BL796" s="15"/>
      <c r="BN796" s="15"/>
      <c r="BP796" s="15"/>
      <c r="BQ796" s="15"/>
      <c r="BS796" s="15"/>
      <c r="BU796" s="15"/>
      <c r="BW796" s="15"/>
    </row>
    <row r="797" spans="1:75" s="10" customFormat="1" x14ac:dyDescent="0.2">
      <c r="A797" s="15"/>
      <c r="L797" s="15"/>
      <c r="M797" s="15"/>
      <c r="O797" s="15"/>
      <c r="Q797" s="15"/>
      <c r="S797" s="15"/>
      <c r="T797" s="15"/>
      <c r="V797" s="15"/>
      <c r="X797" s="15"/>
      <c r="Z797" s="15"/>
      <c r="AA797" s="15"/>
      <c r="AC797" s="15"/>
      <c r="AE797" s="15"/>
      <c r="AG797" s="15"/>
      <c r="AH797" s="15"/>
      <c r="AJ797" s="15"/>
      <c r="AL797" s="15"/>
      <c r="AN797" s="15"/>
      <c r="AO797" s="15"/>
      <c r="AQ797" s="15"/>
      <c r="AS797" s="15"/>
      <c r="AU797" s="15"/>
      <c r="AV797" s="15"/>
      <c r="AX797" s="15"/>
      <c r="AZ797" s="15"/>
      <c r="BB797" s="15"/>
      <c r="BC797" s="15"/>
      <c r="BE797" s="15"/>
      <c r="BG797" s="15"/>
      <c r="BI797" s="15"/>
      <c r="BJ797" s="15"/>
      <c r="BL797" s="15"/>
      <c r="BN797" s="15"/>
      <c r="BP797" s="15"/>
      <c r="BQ797" s="15"/>
      <c r="BS797" s="15"/>
      <c r="BU797" s="15"/>
      <c r="BW797" s="15"/>
    </row>
    <row r="798" spans="1:75" s="10" customFormat="1" x14ac:dyDescent="0.2">
      <c r="A798" s="15"/>
      <c r="L798" s="15"/>
      <c r="M798" s="15"/>
      <c r="O798" s="15"/>
      <c r="Q798" s="15"/>
      <c r="S798" s="15"/>
      <c r="T798" s="15"/>
      <c r="V798" s="15"/>
      <c r="X798" s="15"/>
      <c r="Z798" s="15"/>
      <c r="AA798" s="15"/>
      <c r="AC798" s="15"/>
      <c r="AE798" s="15"/>
      <c r="AG798" s="15"/>
      <c r="AH798" s="15"/>
      <c r="AJ798" s="15"/>
      <c r="AL798" s="15"/>
      <c r="AN798" s="15"/>
      <c r="AO798" s="15"/>
      <c r="AQ798" s="15"/>
      <c r="AS798" s="15"/>
      <c r="AU798" s="15"/>
      <c r="AV798" s="15"/>
      <c r="AX798" s="15"/>
      <c r="AZ798" s="15"/>
      <c r="BB798" s="15"/>
      <c r="BC798" s="15"/>
      <c r="BE798" s="15"/>
      <c r="BG798" s="15"/>
      <c r="BI798" s="15"/>
      <c r="BJ798" s="15"/>
      <c r="BL798" s="15"/>
      <c r="BN798" s="15"/>
      <c r="BP798" s="15"/>
      <c r="BQ798" s="15"/>
      <c r="BS798" s="15"/>
      <c r="BU798" s="15"/>
      <c r="BW798" s="15"/>
    </row>
    <row r="799" spans="1:75" s="10" customFormat="1" x14ac:dyDescent="0.2">
      <c r="A799" s="15"/>
      <c r="L799" s="15"/>
      <c r="M799" s="15"/>
      <c r="O799" s="15"/>
      <c r="Q799" s="15"/>
      <c r="S799" s="15"/>
      <c r="T799" s="15"/>
      <c r="V799" s="15"/>
      <c r="X799" s="15"/>
      <c r="Z799" s="15"/>
      <c r="AA799" s="15"/>
      <c r="AC799" s="15"/>
      <c r="AE799" s="15"/>
      <c r="AG799" s="15"/>
      <c r="AH799" s="15"/>
      <c r="AJ799" s="15"/>
      <c r="AL799" s="15"/>
      <c r="AN799" s="15"/>
      <c r="AO799" s="15"/>
      <c r="AQ799" s="15"/>
      <c r="AS799" s="15"/>
      <c r="AU799" s="15"/>
      <c r="AV799" s="15"/>
      <c r="AX799" s="15"/>
      <c r="AZ799" s="15"/>
      <c r="BB799" s="15"/>
      <c r="BC799" s="15"/>
      <c r="BE799" s="15"/>
      <c r="BG799" s="15"/>
      <c r="BI799" s="15"/>
      <c r="BJ799" s="15"/>
      <c r="BL799" s="15"/>
      <c r="BN799" s="15"/>
      <c r="BP799" s="15"/>
      <c r="BQ799" s="15"/>
      <c r="BS799" s="15"/>
      <c r="BU799" s="15"/>
      <c r="BW799" s="15"/>
    </row>
    <row r="800" spans="1:75" s="10" customFormat="1" x14ac:dyDescent="0.2">
      <c r="A800" s="15"/>
      <c r="L800" s="15"/>
      <c r="M800" s="15"/>
      <c r="O800" s="15"/>
      <c r="Q800" s="15"/>
      <c r="S800" s="15"/>
      <c r="T800" s="15"/>
      <c r="V800" s="15"/>
      <c r="X800" s="15"/>
      <c r="Z800" s="15"/>
      <c r="AA800" s="15"/>
      <c r="AC800" s="15"/>
      <c r="AE800" s="15"/>
      <c r="AG800" s="15"/>
      <c r="AH800" s="15"/>
      <c r="AJ800" s="15"/>
      <c r="AL800" s="15"/>
      <c r="AN800" s="15"/>
      <c r="AO800" s="15"/>
      <c r="AQ800" s="15"/>
      <c r="AS800" s="15"/>
      <c r="AU800" s="15"/>
      <c r="AV800" s="15"/>
      <c r="AX800" s="15"/>
      <c r="AZ800" s="15"/>
      <c r="BB800" s="15"/>
      <c r="BC800" s="15"/>
      <c r="BE800" s="15"/>
      <c r="BG800" s="15"/>
      <c r="BI800" s="15"/>
      <c r="BJ800" s="15"/>
      <c r="BL800" s="15"/>
      <c r="BN800" s="15"/>
      <c r="BP800" s="15"/>
      <c r="BQ800" s="15"/>
      <c r="BS800" s="15"/>
      <c r="BU800" s="15"/>
      <c r="BW800" s="15"/>
    </row>
    <row r="801" spans="1:75" s="10" customFormat="1" x14ac:dyDescent="0.2">
      <c r="A801" s="15"/>
      <c r="L801" s="15"/>
      <c r="M801" s="15"/>
      <c r="O801" s="15"/>
      <c r="Q801" s="15"/>
      <c r="S801" s="15"/>
      <c r="T801" s="15"/>
      <c r="V801" s="15"/>
      <c r="X801" s="15"/>
      <c r="Z801" s="15"/>
      <c r="AA801" s="15"/>
      <c r="AC801" s="15"/>
      <c r="AE801" s="15"/>
      <c r="AG801" s="15"/>
      <c r="AH801" s="15"/>
      <c r="AJ801" s="15"/>
      <c r="AL801" s="15"/>
      <c r="AN801" s="15"/>
      <c r="AO801" s="15"/>
      <c r="AQ801" s="15"/>
      <c r="AS801" s="15"/>
      <c r="AU801" s="15"/>
      <c r="AV801" s="15"/>
      <c r="AX801" s="15"/>
      <c r="AZ801" s="15"/>
      <c r="BB801" s="15"/>
      <c r="BC801" s="15"/>
      <c r="BE801" s="15"/>
      <c r="BG801" s="15"/>
      <c r="BI801" s="15"/>
      <c r="BJ801" s="15"/>
      <c r="BL801" s="15"/>
      <c r="BN801" s="15"/>
      <c r="BP801" s="15"/>
      <c r="BQ801" s="15"/>
      <c r="BS801" s="15"/>
      <c r="BU801" s="15"/>
      <c r="BW801" s="15"/>
    </row>
    <row r="802" spans="1:75" s="10" customFormat="1" x14ac:dyDescent="0.2">
      <c r="A802" s="15"/>
      <c r="L802" s="15"/>
      <c r="M802" s="15"/>
      <c r="O802" s="15"/>
      <c r="Q802" s="15"/>
      <c r="S802" s="15"/>
      <c r="T802" s="15"/>
      <c r="V802" s="15"/>
      <c r="X802" s="15"/>
      <c r="Z802" s="15"/>
      <c r="AA802" s="15"/>
      <c r="AC802" s="15"/>
      <c r="AE802" s="15"/>
      <c r="AG802" s="15"/>
      <c r="AH802" s="15"/>
      <c r="AJ802" s="15"/>
      <c r="AL802" s="15"/>
      <c r="AN802" s="15"/>
      <c r="AO802" s="15"/>
      <c r="AQ802" s="15"/>
      <c r="AS802" s="15"/>
      <c r="AU802" s="15"/>
      <c r="AV802" s="15"/>
      <c r="AX802" s="15"/>
      <c r="AZ802" s="15"/>
      <c r="BB802" s="15"/>
      <c r="BC802" s="15"/>
      <c r="BE802" s="15"/>
      <c r="BG802" s="15"/>
      <c r="BI802" s="15"/>
      <c r="BJ802" s="15"/>
      <c r="BL802" s="15"/>
      <c r="BN802" s="15"/>
      <c r="BP802" s="15"/>
      <c r="BQ802" s="15"/>
      <c r="BS802" s="15"/>
      <c r="BU802" s="15"/>
      <c r="BW802" s="15"/>
    </row>
    <row r="803" spans="1:75" s="10" customFormat="1" x14ac:dyDescent="0.2">
      <c r="A803" s="15"/>
      <c r="L803" s="15"/>
      <c r="M803" s="15"/>
      <c r="O803" s="15"/>
      <c r="Q803" s="15"/>
      <c r="S803" s="15"/>
      <c r="T803" s="15"/>
      <c r="V803" s="15"/>
      <c r="X803" s="15"/>
      <c r="Z803" s="15"/>
      <c r="AA803" s="15"/>
      <c r="AC803" s="15"/>
      <c r="AE803" s="15"/>
      <c r="AG803" s="15"/>
      <c r="AH803" s="15"/>
      <c r="AJ803" s="15"/>
      <c r="AL803" s="15"/>
      <c r="AN803" s="15"/>
      <c r="AO803" s="15"/>
      <c r="AQ803" s="15"/>
      <c r="AS803" s="15"/>
      <c r="AU803" s="15"/>
      <c r="AV803" s="15"/>
      <c r="AX803" s="15"/>
      <c r="AZ803" s="15"/>
      <c r="BB803" s="15"/>
      <c r="BC803" s="15"/>
      <c r="BE803" s="15"/>
      <c r="BG803" s="15"/>
      <c r="BI803" s="15"/>
      <c r="BJ803" s="15"/>
      <c r="BL803" s="15"/>
      <c r="BN803" s="15"/>
      <c r="BP803" s="15"/>
      <c r="BQ803" s="15"/>
      <c r="BS803" s="15"/>
      <c r="BU803" s="15"/>
      <c r="BW803" s="15"/>
    </row>
    <row r="804" spans="1:75" s="10" customFormat="1" x14ac:dyDescent="0.2">
      <c r="A804" s="15"/>
      <c r="L804" s="15"/>
      <c r="M804" s="15"/>
      <c r="O804" s="15"/>
      <c r="Q804" s="15"/>
      <c r="S804" s="15"/>
      <c r="T804" s="15"/>
      <c r="V804" s="15"/>
      <c r="X804" s="15"/>
      <c r="Z804" s="15"/>
      <c r="AA804" s="15"/>
      <c r="AC804" s="15"/>
      <c r="AE804" s="15"/>
      <c r="AG804" s="15"/>
      <c r="AH804" s="15"/>
      <c r="AJ804" s="15"/>
      <c r="AL804" s="15"/>
      <c r="AN804" s="15"/>
      <c r="AO804" s="15"/>
      <c r="AQ804" s="15"/>
      <c r="AS804" s="15"/>
      <c r="AU804" s="15"/>
      <c r="AV804" s="15"/>
      <c r="AX804" s="15"/>
      <c r="AZ804" s="15"/>
      <c r="BB804" s="15"/>
      <c r="BC804" s="15"/>
      <c r="BE804" s="15"/>
      <c r="BG804" s="15"/>
      <c r="BI804" s="15"/>
      <c r="BJ804" s="15"/>
      <c r="BL804" s="15"/>
      <c r="BN804" s="15"/>
      <c r="BP804" s="15"/>
      <c r="BQ804" s="15"/>
      <c r="BS804" s="15"/>
      <c r="BU804" s="15"/>
      <c r="BW804" s="15"/>
    </row>
    <row r="805" spans="1:75" s="10" customFormat="1" x14ac:dyDescent="0.2">
      <c r="A805" s="15"/>
      <c r="L805" s="15"/>
      <c r="M805" s="15"/>
      <c r="O805" s="15"/>
      <c r="Q805" s="15"/>
      <c r="S805" s="15"/>
      <c r="T805" s="15"/>
      <c r="V805" s="15"/>
      <c r="X805" s="15"/>
      <c r="Z805" s="15"/>
      <c r="AA805" s="15"/>
      <c r="AC805" s="15"/>
      <c r="AE805" s="15"/>
      <c r="AG805" s="15"/>
      <c r="AH805" s="15"/>
      <c r="AJ805" s="15"/>
      <c r="AL805" s="15"/>
      <c r="AN805" s="15"/>
      <c r="AO805" s="15"/>
      <c r="AQ805" s="15"/>
      <c r="AS805" s="15"/>
      <c r="AU805" s="15"/>
      <c r="AV805" s="15"/>
      <c r="AX805" s="15"/>
      <c r="AZ805" s="15"/>
      <c r="BB805" s="15"/>
      <c r="BC805" s="15"/>
      <c r="BE805" s="15"/>
      <c r="BG805" s="15"/>
      <c r="BI805" s="15"/>
      <c r="BJ805" s="15"/>
      <c r="BL805" s="15"/>
      <c r="BN805" s="15"/>
      <c r="BP805" s="15"/>
      <c r="BQ805" s="15"/>
      <c r="BS805" s="15"/>
      <c r="BU805" s="15"/>
      <c r="BW805" s="15"/>
    </row>
    <row r="806" spans="1:75" s="10" customFormat="1" x14ac:dyDescent="0.2">
      <c r="A806" s="15"/>
      <c r="L806" s="15"/>
      <c r="M806" s="15"/>
      <c r="O806" s="15"/>
      <c r="Q806" s="15"/>
      <c r="S806" s="15"/>
      <c r="T806" s="15"/>
      <c r="V806" s="15"/>
      <c r="X806" s="15"/>
      <c r="Z806" s="15"/>
      <c r="AA806" s="15"/>
      <c r="AC806" s="15"/>
      <c r="AE806" s="15"/>
      <c r="AG806" s="15"/>
      <c r="AH806" s="15"/>
      <c r="AJ806" s="15"/>
      <c r="AL806" s="15"/>
      <c r="AN806" s="15"/>
      <c r="AO806" s="15"/>
      <c r="AQ806" s="15"/>
      <c r="AS806" s="15"/>
      <c r="AU806" s="15"/>
      <c r="AV806" s="15"/>
      <c r="AX806" s="15"/>
      <c r="AZ806" s="15"/>
      <c r="BB806" s="15"/>
      <c r="BC806" s="15"/>
      <c r="BE806" s="15"/>
      <c r="BG806" s="15"/>
      <c r="BI806" s="15"/>
      <c r="BJ806" s="15"/>
      <c r="BL806" s="15"/>
      <c r="BN806" s="15"/>
      <c r="BP806" s="15"/>
      <c r="BQ806" s="15"/>
      <c r="BS806" s="15"/>
      <c r="BU806" s="15"/>
      <c r="BW806" s="15"/>
    </row>
    <row r="807" spans="1:75" s="10" customFormat="1" x14ac:dyDescent="0.2">
      <c r="A807" s="15"/>
      <c r="L807" s="15"/>
      <c r="M807" s="15"/>
      <c r="O807" s="15"/>
      <c r="Q807" s="15"/>
      <c r="S807" s="15"/>
      <c r="T807" s="15"/>
      <c r="V807" s="15"/>
      <c r="X807" s="15"/>
      <c r="Z807" s="15"/>
      <c r="AA807" s="15"/>
      <c r="AC807" s="15"/>
      <c r="AE807" s="15"/>
      <c r="AG807" s="15"/>
      <c r="AH807" s="15"/>
      <c r="AJ807" s="15"/>
      <c r="AL807" s="15"/>
      <c r="AN807" s="15"/>
      <c r="AO807" s="15"/>
      <c r="AQ807" s="15"/>
      <c r="AS807" s="15"/>
      <c r="AU807" s="15"/>
      <c r="AV807" s="15"/>
      <c r="AX807" s="15"/>
      <c r="AZ807" s="15"/>
      <c r="BB807" s="15"/>
      <c r="BC807" s="15"/>
      <c r="BE807" s="15"/>
      <c r="BG807" s="15"/>
      <c r="BI807" s="15"/>
      <c r="BJ807" s="15"/>
      <c r="BL807" s="15"/>
      <c r="BN807" s="15"/>
      <c r="BP807" s="15"/>
      <c r="BQ807" s="15"/>
      <c r="BS807" s="15"/>
      <c r="BU807" s="15"/>
      <c r="BW807" s="15"/>
    </row>
    <row r="808" spans="1:75" s="10" customFormat="1" x14ac:dyDescent="0.2">
      <c r="A808" s="15"/>
      <c r="L808" s="15"/>
      <c r="M808" s="15"/>
      <c r="O808" s="15"/>
      <c r="Q808" s="15"/>
      <c r="S808" s="15"/>
      <c r="T808" s="15"/>
      <c r="V808" s="15"/>
      <c r="X808" s="15"/>
      <c r="Z808" s="15"/>
      <c r="AA808" s="15"/>
      <c r="AC808" s="15"/>
      <c r="AE808" s="15"/>
      <c r="AG808" s="15"/>
      <c r="AH808" s="15"/>
      <c r="AJ808" s="15"/>
      <c r="AL808" s="15"/>
      <c r="AN808" s="15"/>
      <c r="AO808" s="15"/>
      <c r="AQ808" s="15"/>
      <c r="AS808" s="15"/>
      <c r="AU808" s="15"/>
      <c r="AV808" s="15"/>
      <c r="AX808" s="15"/>
      <c r="AZ808" s="15"/>
      <c r="BB808" s="15"/>
      <c r="BC808" s="15"/>
      <c r="BE808" s="15"/>
      <c r="BG808" s="15"/>
      <c r="BI808" s="15"/>
      <c r="BJ808" s="15"/>
      <c r="BL808" s="15"/>
      <c r="BN808" s="15"/>
      <c r="BP808" s="15"/>
      <c r="BQ808" s="15"/>
      <c r="BS808" s="15"/>
      <c r="BU808" s="15"/>
      <c r="BW808" s="15"/>
    </row>
    <row r="809" spans="1:75" s="10" customFormat="1" x14ac:dyDescent="0.2">
      <c r="A809" s="15"/>
      <c r="L809" s="15"/>
      <c r="M809" s="15"/>
      <c r="O809" s="15"/>
      <c r="Q809" s="15"/>
      <c r="S809" s="15"/>
      <c r="T809" s="15"/>
      <c r="V809" s="15"/>
      <c r="X809" s="15"/>
      <c r="Z809" s="15"/>
      <c r="AA809" s="15"/>
      <c r="AC809" s="15"/>
      <c r="AE809" s="15"/>
      <c r="AG809" s="15"/>
      <c r="AH809" s="15"/>
      <c r="AJ809" s="15"/>
      <c r="AL809" s="15"/>
      <c r="AN809" s="15"/>
      <c r="AO809" s="15"/>
      <c r="AQ809" s="15"/>
      <c r="AS809" s="15"/>
      <c r="AU809" s="15"/>
      <c r="AV809" s="15"/>
      <c r="AX809" s="15"/>
      <c r="AZ809" s="15"/>
      <c r="BB809" s="15"/>
      <c r="BC809" s="15"/>
      <c r="BE809" s="15"/>
      <c r="BG809" s="15"/>
      <c r="BI809" s="15"/>
      <c r="BJ809" s="15"/>
      <c r="BL809" s="15"/>
      <c r="BN809" s="15"/>
      <c r="BP809" s="15"/>
      <c r="BQ809" s="15"/>
      <c r="BS809" s="15"/>
      <c r="BU809" s="15"/>
      <c r="BW809" s="15"/>
    </row>
    <row r="810" spans="1:75" s="10" customFormat="1" x14ac:dyDescent="0.2">
      <c r="A810" s="15"/>
      <c r="L810" s="15"/>
      <c r="M810" s="15"/>
      <c r="O810" s="15"/>
      <c r="Q810" s="15"/>
      <c r="S810" s="15"/>
      <c r="T810" s="15"/>
      <c r="V810" s="15"/>
      <c r="X810" s="15"/>
      <c r="Z810" s="15"/>
      <c r="AA810" s="15"/>
      <c r="AC810" s="15"/>
      <c r="AE810" s="15"/>
      <c r="AG810" s="15"/>
      <c r="AH810" s="15"/>
      <c r="AJ810" s="15"/>
      <c r="AL810" s="15"/>
      <c r="AN810" s="15"/>
      <c r="AO810" s="15"/>
      <c r="AQ810" s="15"/>
      <c r="AS810" s="15"/>
      <c r="AU810" s="15"/>
      <c r="AV810" s="15"/>
      <c r="AX810" s="15"/>
      <c r="AZ810" s="15"/>
      <c r="BB810" s="15"/>
      <c r="BC810" s="15"/>
      <c r="BE810" s="15"/>
      <c r="BG810" s="15"/>
      <c r="BI810" s="15"/>
      <c r="BJ810" s="15"/>
      <c r="BL810" s="15"/>
      <c r="BN810" s="15"/>
      <c r="BP810" s="15"/>
      <c r="BQ810" s="15"/>
      <c r="BS810" s="15"/>
      <c r="BU810" s="15"/>
      <c r="BW810" s="15"/>
    </row>
    <row r="811" spans="1:75" s="10" customFormat="1" x14ac:dyDescent="0.2">
      <c r="A811" s="15"/>
      <c r="L811" s="15"/>
      <c r="M811" s="15"/>
      <c r="O811" s="15"/>
      <c r="Q811" s="15"/>
      <c r="S811" s="15"/>
      <c r="T811" s="15"/>
      <c r="V811" s="15"/>
      <c r="X811" s="15"/>
      <c r="Z811" s="15"/>
      <c r="AA811" s="15"/>
      <c r="AC811" s="15"/>
      <c r="AE811" s="15"/>
      <c r="AG811" s="15"/>
      <c r="AH811" s="15"/>
      <c r="AJ811" s="15"/>
      <c r="AL811" s="15"/>
      <c r="AN811" s="15"/>
      <c r="AO811" s="15"/>
      <c r="AQ811" s="15"/>
      <c r="AS811" s="15"/>
      <c r="AU811" s="15"/>
      <c r="AV811" s="15"/>
      <c r="AX811" s="15"/>
      <c r="AZ811" s="15"/>
      <c r="BB811" s="15"/>
      <c r="BC811" s="15"/>
      <c r="BE811" s="15"/>
      <c r="BG811" s="15"/>
      <c r="BI811" s="15"/>
      <c r="BJ811" s="15"/>
      <c r="BL811" s="15"/>
      <c r="BN811" s="15"/>
      <c r="BP811" s="15"/>
      <c r="BQ811" s="15"/>
      <c r="BS811" s="15"/>
      <c r="BU811" s="15"/>
      <c r="BW811" s="15"/>
    </row>
    <row r="812" spans="1:75" s="10" customFormat="1" x14ac:dyDescent="0.2">
      <c r="A812" s="15"/>
      <c r="L812" s="15"/>
      <c r="M812" s="15"/>
      <c r="O812" s="15"/>
      <c r="Q812" s="15"/>
      <c r="S812" s="15"/>
      <c r="T812" s="15"/>
      <c r="V812" s="15"/>
      <c r="X812" s="15"/>
      <c r="Z812" s="15"/>
      <c r="AA812" s="15"/>
      <c r="AC812" s="15"/>
      <c r="AE812" s="15"/>
      <c r="AG812" s="15"/>
      <c r="AH812" s="15"/>
      <c r="AJ812" s="15"/>
      <c r="AL812" s="15"/>
      <c r="AN812" s="15"/>
      <c r="AO812" s="15"/>
      <c r="AQ812" s="15"/>
      <c r="AS812" s="15"/>
      <c r="AU812" s="15"/>
      <c r="AV812" s="15"/>
      <c r="AX812" s="15"/>
      <c r="AZ812" s="15"/>
      <c r="BB812" s="15"/>
      <c r="BC812" s="15"/>
      <c r="BE812" s="15"/>
      <c r="BG812" s="15"/>
      <c r="BI812" s="15"/>
      <c r="BJ812" s="15"/>
      <c r="BL812" s="15"/>
      <c r="BN812" s="15"/>
      <c r="BP812" s="15"/>
      <c r="BQ812" s="15"/>
      <c r="BS812" s="15"/>
      <c r="BU812" s="15"/>
      <c r="BW812" s="15"/>
    </row>
    <row r="813" spans="1:75" s="10" customFormat="1" x14ac:dyDescent="0.2">
      <c r="A813" s="15"/>
      <c r="L813" s="15"/>
      <c r="M813" s="15"/>
      <c r="O813" s="15"/>
      <c r="Q813" s="15"/>
      <c r="S813" s="15"/>
      <c r="T813" s="15"/>
      <c r="V813" s="15"/>
      <c r="X813" s="15"/>
      <c r="Z813" s="15"/>
      <c r="AA813" s="15"/>
      <c r="AC813" s="15"/>
      <c r="AE813" s="15"/>
      <c r="AG813" s="15"/>
      <c r="AH813" s="15"/>
      <c r="AJ813" s="15"/>
      <c r="AL813" s="15"/>
      <c r="AN813" s="15"/>
      <c r="AO813" s="15"/>
      <c r="AQ813" s="15"/>
      <c r="AS813" s="15"/>
      <c r="AU813" s="15"/>
      <c r="AV813" s="15"/>
      <c r="AX813" s="15"/>
      <c r="AZ813" s="15"/>
      <c r="BB813" s="15"/>
      <c r="BC813" s="15"/>
      <c r="BE813" s="15"/>
      <c r="BG813" s="15"/>
      <c r="BI813" s="15"/>
      <c r="BJ813" s="15"/>
      <c r="BL813" s="15"/>
      <c r="BN813" s="15"/>
      <c r="BP813" s="15"/>
      <c r="BQ813" s="15"/>
      <c r="BS813" s="15"/>
      <c r="BU813" s="15"/>
      <c r="BW813" s="15"/>
    </row>
    <row r="814" spans="1:75" s="10" customFormat="1" x14ac:dyDescent="0.2">
      <c r="A814" s="15"/>
      <c r="L814" s="15"/>
      <c r="M814" s="15"/>
      <c r="O814" s="15"/>
      <c r="Q814" s="15"/>
      <c r="S814" s="15"/>
      <c r="T814" s="15"/>
      <c r="V814" s="15"/>
      <c r="X814" s="15"/>
      <c r="Z814" s="15"/>
      <c r="AA814" s="15"/>
      <c r="AC814" s="15"/>
      <c r="AE814" s="15"/>
      <c r="AG814" s="15"/>
      <c r="AH814" s="15"/>
      <c r="AJ814" s="15"/>
      <c r="AL814" s="15"/>
      <c r="AN814" s="15"/>
      <c r="AO814" s="15"/>
      <c r="AQ814" s="15"/>
      <c r="AS814" s="15"/>
      <c r="AU814" s="15"/>
      <c r="AV814" s="15"/>
      <c r="AX814" s="15"/>
      <c r="AZ814" s="15"/>
      <c r="BB814" s="15"/>
      <c r="BC814" s="15"/>
      <c r="BE814" s="15"/>
      <c r="BG814" s="15"/>
      <c r="BI814" s="15"/>
      <c r="BJ814" s="15"/>
      <c r="BL814" s="15"/>
      <c r="BN814" s="15"/>
      <c r="BP814" s="15"/>
      <c r="BQ814" s="15"/>
      <c r="BS814" s="15"/>
      <c r="BU814" s="15"/>
      <c r="BW814" s="15"/>
    </row>
    <row r="815" spans="1:75" s="10" customFormat="1" x14ac:dyDescent="0.2">
      <c r="A815" s="15"/>
      <c r="L815" s="15"/>
      <c r="M815" s="15"/>
      <c r="O815" s="15"/>
      <c r="Q815" s="15"/>
      <c r="S815" s="15"/>
      <c r="T815" s="15"/>
      <c r="V815" s="15"/>
      <c r="X815" s="15"/>
      <c r="Z815" s="15"/>
      <c r="AA815" s="15"/>
      <c r="AC815" s="15"/>
      <c r="AE815" s="15"/>
      <c r="AG815" s="15"/>
      <c r="AH815" s="15"/>
      <c r="AJ815" s="15"/>
      <c r="AL815" s="15"/>
      <c r="AN815" s="15"/>
      <c r="AO815" s="15"/>
      <c r="AQ815" s="15"/>
      <c r="AS815" s="15"/>
      <c r="AU815" s="15"/>
      <c r="AV815" s="15"/>
      <c r="AX815" s="15"/>
      <c r="AZ815" s="15"/>
      <c r="BB815" s="15"/>
      <c r="BC815" s="15"/>
      <c r="BE815" s="15"/>
      <c r="BG815" s="15"/>
      <c r="BI815" s="15"/>
      <c r="BJ815" s="15"/>
      <c r="BL815" s="15"/>
      <c r="BN815" s="15"/>
      <c r="BP815" s="15"/>
      <c r="BQ815" s="15"/>
      <c r="BS815" s="15"/>
      <c r="BU815" s="15"/>
      <c r="BW815" s="15"/>
    </row>
    <row r="816" spans="1:75" s="10" customFormat="1" x14ac:dyDescent="0.2">
      <c r="A816" s="15"/>
      <c r="L816" s="15"/>
      <c r="M816" s="15"/>
      <c r="O816" s="15"/>
      <c r="Q816" s="15"/>
      <c r="S816" s="15"/>
      <c r="T816" s="15"/>
      <c r="V816" s="15"/>
      <c r="X816" s="15"/>
      <c r="Z816" s="15"/>
      <c r="AA816" s="15"/>
      <c r="AC816" s="15"/>
      <c r="AE816" s="15"/>
      <c r="AG816" s="15"/>
      <c r="AH816" s="15"/>
      <c r="AJ816" s="15"/>
      <c r="AL816" s="15"/>
      <c r="AN816" s="15"/>
      <c r="AO816" s="15"/>
      <c r="AQ816" s="15"/>
      <c r="AS816" s="15"/>
      <c r="AU816" s="15"/>
      <c r="AV816" s="15"/>
      <c r="AX816" s="15"/>
      <c r="AZ816" s="15"/>
      <c r="BB816" s="15"/>
      <c r="BC816" s="15"/>
      <c r="BE816" s="15"/>
      <c r="BG816" s="15"/>
      <c r="BI816" s="15"/>
      <c r="BJ816" s="15"/>
      <c r="BL816" s="15"/>
      <c r="BN816" s="15"/>
      <c r="BP816" s="15"/>
      <c r="BQ816" s="15"/>
      <c r="BS816" s="15"/>
      <c r="BU816" s="15"/>
      <c r="BW816" s="15"/>
    </row>
    <row r="817" spans="1:75" s="10" customFormat="1" x14ac:dyDescent="0.2">
      <c r="A817" s="15"/>
      <c r="L817" s="15"/>
      <c r="M817" s="15"/>
      <c r="O817" s="15"/>
      <c r="Q817" s="15"/>
      <c r="S817" s="15"/>
      <c r="T817" s="15"/>
      <c r="V817" s="15"/>
      <c r="X817" s="15"/>
      <c r="Z817" s="15"/>
      <c r="AA817" s="15"/>
      <c r="AC817" s="15"/>
      <c r="AE817" s="15"/>
      <c r="AG817" s="15"/>
      <c r="AH817" s="15"/>
      <c r="AJ817" s="15"/>
      <c r="AL817" s="15"/>
      <c r="AN817" s="15"/>
      <c r="AO817" s="15"/>
      <c r="AQ817" s="15"/>
      <c r="AS817" s="15"/>
      <c r="AU817" s="15"/>
      <c r="AV817" s="15"/>
      <c r="AX817" s="15"/>
      <c r="AZ817" s="15"/>
      <c r="BB817" s="15"/>
      <c r="BC817" s="15"/>
      <c r="BE817" s="15"/>
      <c r="BG817" s="15"/>
      <c r="BI817" s="15"/>
      <c r="BJ817" s="15"/>
      <c r="BL817" s="15"/>
      <c r="BN817" s="15"/>
      <c r="BP817" s="15"/>
      <c r="BQ817" s="15"/>
      <c r="BS817" s="15"/>
      <c r="BU817" s="15"/>
      <c r="BW817" s="15"/>
    </row>
    <row r="818" spans="1:75" s="10" customFormat="1" x14ac:dyDescent="0.2">
      <c r="A818" s="15"/>
      <c r="L818" s="15"/>
      <c r="M818" s="15"/>
      <c r="O818" s="15"/>
      <c r="Q818" s="15"/>
      <c r="S818" s="15"/>
      <c r="T818" s="15"/>
      <c r="V818" s="15"/>
      <c r="X818" s="15"/>
      <c r="Z818" s="15"/>
      <c r="AA818" s="15"/>
      <c r="AC818" s="15"/>
      <c r="AE818" s="15"/>
      <c r="AG818" s="15"/>
      <c r="AH818" s="15"/>
      <c r="AJ818" s="15"/>
      <c r="AL818" s="15"/>
      <c r="AN818" s="15"/>
      <c r="AO818" s="15"/>
      <c r="AQ818" s="15"/>
      <c r="AS818" s="15"/>
      <c r="AU818" s="15"/>
      <c r="AV818" s="15"/>
      <c r="AX818" s="15"/>
      <c r="AZ818" s="15"/>
      <c r="BB818" s="15"/>
      <c r="BC818" s="15"/>
      <c r="BE818" s="15"/>
      <c r="BG818" s="15"/>
      <c r="BI818" s="15"/>
      <c r="BJ818" s="15"/>
      <c r="BL818" s="15"/>
      <c r="BN818" s="15"/>
      <c r="BP818" s="15"/>
      <c r="BQ818" s="15"/>
      <c r="BS818" s="15"/>
      <c r="BU818" s="15"/>
      <c r="BW818" s="15"/>
    </row>
    <row r="819" spans="1:75" s="10" customFormat="1" x14ac:dyDescent="0.2">
      <c r="A819" s="15"/>
      <c r="L819" s="15"/>
      <c r="M819" s="15"/>
      <c r="O819" s="15"/>
      <c r="Q819" s="15"/>
      <c r="S819" s="15"/>
      <c r="T819" s="15"/>
      <c r="V819" s="15"/>
      <c r="X819" s="15"/>
      <c r="Z819" s="15"/>
      <c r="AA819" s="15"/>
      <c r="AC819" s="15"/>
      <c r="AE819" s="15"/>
      <c r="AG819" s="15"/>
      <c r="AH819" s="15"/>
      <c r="AJ819" s="15"/>
      <c r="AL819" s="15"/>
      <c r="AN819" s="15"/>
      <c r="AO819" s="15"/>
      <c r="AQ819" s="15"/>
      <c r="AS819" s="15"/>
      <c r="AU819" s="15"/>
      <c r="AV819" s="15"/>
      <c r="AX819" s="15"/>
      <c r="AZ819" s="15"/>
      <c r="BB819" s="15"/>
      <c r="BC819" s="15"/>
      <c r="BE819" s="15"/>
      <c r="BG819" s="15"/>
      <c r="BI819" s="15"/>
      <c r="BJ819" s="15"/>
      <c r="BL819" s="15"/>
      <c r="BN819" s="15"/>
      <c r="BP819" s="15"/>
      <c r="BQ819" s="15"/>
      <c r="BS819" s="15"/>
      <c r="BU819" s="15"/>
      <c r="BW819" s="15"/>
    </row>
    <row r="820" spans="1:75" s="10" customFormat="1" x14ac:dyDescent="0.2">
      <c r="A820" s="15"/>
      <c r="L820" s="15"/>
      <c r="M820" s="15"/>
      <c r="O820" s="15"/>
      <c r="Q820" s="15"/>
      <c r="S820" s="15"/>
      <c r="T820" s="15"/>
      <c r="V820" s="15"/>
      <c r="X820" s="15"/>
      <c r="Z820" s="15"/>
      <c r="AA820" s="15"/>
      <c r="AC820" s="15"/>
      <c r="AE820" s="15"/>
      <c r="AG820" s="15"/>
      <c r="AH820" s="15"/>
      <c r="AJ820" s="15"/>
      <c r="AL820" s="15"/>
      <c r="AN820" s="15"/>
      <c r="AO820" s="15"/>
      <c r="AQ820" s="15"/>
      <c r="AS820" s="15"/>
      <c r="AU820" s="15"/>
      <c r="AV820" s="15"/>
      <c r="AX820" s="15"/>
      <c r="AZ820" s="15"/>
      <c r="BB820" s="15"/>
      <c r="BC820" s="15"/>
      <c r="BE820" s="15"/>
      <c r="BG820" s="15"/>
      <c r="BI820" s="15"/>
      <c r="BJ820" s="15"/>
      <c r="BL820" s="15"/>
      <c r="BN820" s="15"/>
      <c r="BP820" s="15"/>
      <c r="BQ820" s="15"/>
      <c r="BS820" s="15"/>
      <c r="BU820" s="15"/>
      <c r="BW820" s="15"/>
    </row>
    <row r="821" spans="1:75" s="10" customFormat="1" x14ac:dyDescent="0.2">
      <c r="A821" s="15"/>
      <c r="L821" s="15"/>
      <c r="M821" s="15"/>
      <c r="O821" s="15"/>
      <c r="Q821" s="15"/>
      <c r="S821" s="15"/>
      <c r="T821" s="15"/>
      <c r="V821" s="15"/>
      <c r="X821" s="15"/>
      <c r="Z821" s="15"/>
      <c r="AA821" s="15"/>
      <c r="AC821" s="15"/>
      <c r="AE821" s="15"/>
      <c r="AG821" s="15"/>
      <c r="AH821" s="15"/>
      <c r="AJ821" s="15"/>
      <c r="AL821" s="15"/>
      <c r="AN821" s="15"/>
      <c r="AO821" s="15"/>
      <c r="AQ821" s="15"/>
      <c r="AS821" s="15"/>
      <c r="AU821" s="15"/>
      <c r="AV821" s="15"/>
      <c r="AX821" s="15"/>
      <c r="AZ821" s="15"/>
      <c r="BB821" s="15"/>
      <c r="BC821" s="15"/>
      <c r="BE821" s="15"/>
      <c r="BG821" s="15"/>
      <c r="BI821" s="15"/>
      <c r="BJ821" s="15"/>
      <c r="BL821" s="15"/>
      <c r="BN821" s="15"/>
      <c r="BP821" s="15"/>
      <c r="BQ821" s="15"/>
      <c r="BS821" s="15"/>
      <c r="BU821" s="15"/>
      <c r="BW821" s="15"/>
    </row>
    <row r="822" spans="1:75" s="10" customFormat="1" x14ac:dyDescent="0.2">
      <c r="A822" s="15"/>
      <c r="L822" s="15"/>
      <c r="M822" s="15"/>
      <c r="O822" s="15"/>
      <c r="Q822" s="15"/>
      <c r="S822" s="15"/>
      <c r="T822" s="15"/>
      <c r="V822" s="15"/>
      <c r="X822" s="15"/>
      <c r="Z822" s="15"/>
      <c r="AA822" s="15"/>
      <c r="AC822" s="15"/>
      <c r="AE822" s="15"/>
      <c r="AG822" s="15"/>
      <c r="AH822" s="15"/>
      <c r="AJ822" s="15"/>
      <c r="AL822" s="15"/>
      <c r="AN822" s="15"/>
      <c r="AO822" s="15"/>
      <c r="AQ822" s="15"/>
      <c r="AS822" s="15"/>
      <c r="AU822" s="15"/>
      <c r="AV822" s="15"/>
      <c r="AX822" s="15"/>
      <c r="AZ822" s="15"/>
      <c r="BB822" s="15"/>
      <c r="BC822" s="15"/>
      <c r="BE822" s="15"/>
      <c r="BG822" s="15"/>
      <c r="BI822" s="15"/>
      <c r="BJ822" s="15"/>
      <c r="BL822" s="15"/>
      <c r="BN822" s="15"/>
      <c r="BP822" s="15"/>
      <c r="BQ822" s="15"/>
      <c r="BS822" s="15"/>
      <c r="BU822" s="15"/>
      <c r="BW822" s="15"/>
    </row>
    <row r="823" spans="1:75" s="10" customFormat="1" x14ac:dyDescent="0.2">
      <c r="A823" s="15"/>
      <c r="L823" s="15"/>
      <c r="M823" s="15"/>
      <c r="O823" s="15"/>
      <c r="Q823" s="15"/>
      <c r="S823" s="15"/>
      <c r="T823" s="15"/>
      <c r="V823" s="15"/>
      <c r="X823" s="15"/>
      <c r="Z823" s="15"/>
      <c r="AA823" s="15"/>
      <c r="AC823" s="15"/>
      <c r="AE823" s="15"/>
      <c r="AG823" s="15"/>
      <c r="AH823" s="15"/>
      <c r="AJ823" s="15"/>
      <c r="AL823" s="15"/>
      <c r="AN823" s="15"/>
      <c r="AO823" s="15"/>
      <c r="AQ823" s="15"/>
      <c r="AS823" s="15"/>
      <c r="AU823" s="15"/>
      <c r="AV823" s="15"/>
      <c r="AX823" s="15"/>
      <c r="AZ823" s="15"/>
      <c r="BB823" s="15"/>
      <c r="BC823" s="15"/>
      <c r="BE823" s="15"/>
      <c r="BG823" s="15"/>
      <c r="BI823" s="15"/>
      <c r="BJ823" s="15"/>
      <c r="BL823" s="15"/>
      <c r="BN823" s="15"/>
      <c r="BP823" s="15"/>
      <c r="BQ823" s="15"/>
      <c r="BS823" s="15"/>
      <c r="BU823" s="15"/>
      <c r="BW823" s="15"/>
    </row>
    <row r="824" spans="1:75" s="10" customFormat="1" x14ac:dyDescent="0.2">
      <c r="A824" s="15"/>
      <c r="L824" s="15"/>
      <c r="M824" s="15"/>
      <c r="O824" s="15"/>
      <c r="Q824" s="15"/>
      <c r="S824" s="15"/>
      <c r="T824" s="15"/>
      <c r="V824" s="15"/>
      <c r="X824" s="15"/>
      <c r="Z824" s="15"/>
      <c r="AA824" s="15"/>
      <c r="AC824" s="15"/>
      <c r="AE824" s="15"/>
      <c r="AG824" s="15"/>
      <c r="AH824" s="15"/>
      <c r="AJ824" s="15"/>
      <c r="AL824" s="15"/>
      <c r="AN824" s="15"/>
      <c r="AO824" s="15"/>
      <c r="AQ824" s="15"/>
      <c r="AS824" s="15"/>
      <c r="AU824" s="15"/>
      <c r="AV824" s="15"/>
      <c r="AX824" s="15"/>
      <c r="AZ824" s="15"/>
      <c r="BB824" s="15"/>
      <c r="BC824" s="15"/>
      <c r="BE824" s="15"/>
      <c r="BG824" s="15"/>
      <c r="BI824" s="15"/>
      <c r="BJ824" s="15"/>
      <c r="BL824" s="15"/>
      <c r="BN824" s="15"/>
      <c r="BP824" s="15"/>
      <c r="BQ824" s="15"/>
      <c r="BS824" s="15"/>
      <c r="BU824" s="15"/>
      <c r="BW824" s="15"/>
    </row>
    <row r="825" spans="1:75" s="10" customFormat="1" x14ac:dyDescent="0.2">
      <c r="A825" s="15"/>
      <c r="L825" s="15"/>
      <c r="M825" s="15"/>
      <c r="O825" s="15"/>
      <c r="Q825" s="15"/>
      <c r="S825" s="15"/>
      <c r="T825" s="15"/>
      <c r="V825" s="15"/>
      <c r="X825" s="15"/>
      <c r="Z825" s="15"/>
      <c r="AA825" s="15"/>
      <c r="AC825" s="15"/>
      <c r="AE825" s="15"/>
      <c r="AG825" s="15"/>
      <c r="AH825" s="15"/>
      <c r="AJ825" s="15"/>
      <c r="AL825" s="15"/>
      <c r="AN825" s="15"/>
      <c r="AO825" s="15"/>
      <c r="AQ825" s="15"/>
      <c r="AS825" s="15"/>
      <c r="AU825" s="15"/>
      <c r="AV825" s="15"/>
      <c r="AX825" s="15"/>
      <c r="AZ825" s="15"/>
      <c r="BB825" s="15"/>
      <c r="BC825" s="15"/>
      <c r="BE825" s="15"/>
      <c r="BG825" s="15"/>
      <c r="BI825" s="15"/>
      <c r="BJ825" s="15"/>
      <c r="BL825" s="15"/>
      <c r="BN825" s="15"/>
      <c r="BP825" s="15"/>
      <c r="BQ825" s="15"/>
      <c r="BS825" s="15"/>
      <c r="BU825" s="15"/>
      <c r="BW825" s="15"/>
    </row>
    <row r="826" spans="1:75" s="10" customFormat="1" x14ac:dyDescent="0.2">
      <c r="A826" s="15"/>
      <c r="L826" s="15"/>
      <c r="M826" s="15"/>
      <c r="O826" s="15"/>
      <c r="Q826" s="15"/>
      <c r="S826" s="15"/>
      <c r="T826" s="15"/>
      <c r="V826" s="15"/>
      <c r="X826" s="15"/>
      <c r="Z826" s="15"/>
      <c r="AA826" s="15"/>
      <c r="AC826" s="15"/>
      <c r="AE826" s="15"/>
      <c r="AG826" s="15"/>
      <c r="AH826" s="15"/>
      <c r="AJ826" s="15"/>
      <c r="AL826" s="15"/>
      <c r="AN826" s="15"/>
      <c r="AO826" s="15"/>
      <c r="AQ826" s="15"/>
      <c r="AS826" s="15"/>
      <c r="AU826" s="15"/>
      <c r="AV826" s="15"/>
      <c r="AX826" s="15"/>
      <c r="AZ826" s="15"/>
      <c r="BB826" s="15"/>
      <c r="BC826" s="15"/>
      <c r="BE826" s="15"/>
      <c r="BG826" s="15"/>
      <c r="BI826" s="15"/>
      <c r="BJ826" s="15"/>
      <c r="BL826" s="15"/>
      <c r="BN826" s="15"/>
      <c r="BP826" s="15"/>
      <c r="BQ826" s="15"/>
      <c r="BS826" s="15"/>
      <c r="BU826" s="15"/>
      <c r="BW826" s="15"/>
    </row>
    <row r="827" spans="1:75" s="10" customFormat="1" x14ac:dyDescent="0.2">
      <c r="A827" s="15"/>
      <c r="L827" s="15"/>
      <c r="M827" s="15"/>
      <c r="O827" s="15"/>
      <c r="Q827" s="15"/>
      <c r="S827" s="15"/>
      <c r="T827" s="15"/>
      <c r="V827" s="15"/>
      <c r="X827" s="15"/>
      <c r="Z827" s="15"/>
      <c r="AA827" s="15"/>
      <c r="AC827" s="15"/>
      <c r="AE827" s="15"/>
      <c r="AG827" s="15"/>
      <c r="AH827" s="15"/>
      <c r="AJ827" s="15"/>
      <c r="AL827" s="15"/>
      <c r="AN827" s="15"/>
      <c r="AO827" s="15"/>
      <c r="AQ827" s="15"/>
      <c r="AS827" s="15"/>
      <c r="AU827" s="15"/>
      <c r="AV827" s="15"/>
      <c r="AX827" s="15"/>
      <c r="AZ827" s="15"/>
      <c r="BB827" s="15"/>
      <c r="BC827" s="15"/>
      <c r="BE827" s="15"/>
      <c r="BG827" s="15"/>
      <c r="BI827" s="15"/>
      <c r="BJ827" s="15"/>
      <c r="BL827" s="15"/>
      <c r="BN827" s="15"/>
      <c r="BP827" s="15"/>
      <c r="BQ827" s="15"/>
      <c r="BS827" s="15"/>
      <c r="BU827" s="15"/>
      <c r="BW827" s="15"/>
    </row>
    <row r="828" spans="1:75" s="10" customFormat="1" x14ac:dyDescent="0.2">
      <c r="A828" s="15"/>
      <c r="L828" s="15"/>
      <c r="M828" s="15"/>
      <c r="O828" s="15"/>
      <c r="Q828" s="15"/>
      <c r="S828" s="15"/>
      <c r="T828" s="15"/>
      <c r="V828" s="15"/>
      <c r="X828" s="15"/>
      <c r="Z828" s="15"/>
      <c r="AA828" s="15"/>
      <c r="AC828" s="15"/>
      <c r="AE828" s="15"/>
      <c r="AG828" s="15"/>
      <c r="AH828" s="15"/>
      <c r="AJ828" s="15"/>
      <c r="AL828" s="15"/>
      <c r="AN828" s="15"/>
      <c r="AO828" s="15"/>
      <c r="AQ828" s="15"/>
      <c r="AS828" s="15"/>
      <c r="AU828" s="15"/>
      <c r="AV828" s="15"/>
      <c r="AX828" s="15"/>
      <c r="AZ828" s="15"/>
      <c r="BB828" s="15"/>
      <c r="BC828" s="15"/>
      <c r="BE828" s="15"/>
      <c r="BG828" s="15"/>
      <c r="BI828" s="15"/>
      <c r="BJ828" s="15"/>
      <c r="BL828" s="15"/>
      <c r="BN828" s="15"/>
      <c r="BP828" s="15"/>
      <c r="BQ828" s="15"/>
      <c r="BS828" s="15"/>
      <c r="BU828" s="15"/>
      <c r="BW828" s="15"/>
    </row>
    <row r="829" spans="1:75" s="10" customFormat="1" x14ac:dyDescent="0.2">
      <c r="A829" s="15"/>
      <c r="L829" s="15"/>
      <c r="M829" s="15"/>
      <c r="O829" s="15"/>
      <c r="Q829" s="15"/>
      <c r="S829" s="15"/>
      <c r="T829" s="15"/>
      <c r="V829" s="15"/>
      <c r="X829" s="15"/>
      <c r="Z829" s="15"/>
      <c r="AA829" s="15"/>
      <c r="AC829" s="15"/>
      <c r="AE829" s="15"/>
      <c r="AG829" s="15"/>
      <c r="AH829" s="15"/>
      <c r="AJ829" s="15"/>
      <c r="AL829" s="15"/>
      <c r="AN829" s="15"/>
      <c r="AO829" s="15"/>
      <c r="AQ829" s="15"/>
      <c r="AS829" s="15"/>
      <c r="AU829" s="15"/>
      <c r="AV829" s="15"/>
      <c r="AX829" s="15"/>
      <c r="AZ829" s="15"/>
      <c r="BB829" s="15"/>
      <c r="BC829" s="15"/>
      <c r="BE829" s="15"/>
      <c r="BG829" s="15"/>
      <c r="BI829" s="15"/>
      <c r="BJ829" s="15"/>
      <c r="BL829" s="15"/>
      <c r="BN829" s="15"/>
      <c r="BP829" s="15"/>
      <c r="BQ829" s="15"/>
      <c r="BS829" s="15"/>
      <c r="BU829" s="15"/>
      <c r="BW829" s="15"/>
    </row>
    <row r="830" spans="1:75" s="10" customFormat="1" x14ac:dyDescent="0.2">
      <c r="A830" s="15"/>
      <c r="L830" s="15"/>
      <c r="M830" s="15"/>
      <c r="O830" s="15"/>
      <c r="Q830" s="15"/>
      <c r="S830" s="15"/>
      <c r="T830" s="15"/>
      <c r="V830" s="15"/>
      <c r="X830" s="15"/>
      <c r="Z830" s="15"/>
      <c r="AA830" s="15"/>
      <c r="AC830" s="15"/>
      <c r="AE830" s="15"/>
      <c r="AG830" s="15"/>
      <c r="AH830" s="15"/>
      <c r="AJ830" s="15"/>
      <c r="AL830" s="15"/>
      <c r="AN830" s="15"/>
      <c r="AO830" s="15"/>
      <c r="AQ830" s="15"/>
      <c r="AS830" s="15"/>
      <c r="AU830" s="15"/>
      <c r="AV830" s="15"/>
      <c r="AX830" s="15"/>
      <c r="AZ830" s="15"/>
      <c r="BB830" s="15"/>
      <c r="BC830" s="15"/>
      <c r="BE830" s="15"/>
      <c r="BG830" s="15"/>
      <c r="BI830" s="15"/>
      <c r="BJ830" s="15"/>
      <c r="BL830" s="15"/>
      <c r="BN830" s="15"/>
      <c r="BP830" s="15"/>
      <c r="BQ830" s="15"/>
      <c r="BS830" s="15"/>
      <c r="BU830" s="15"/>
      <c r="BW830" s="15"/>
    </row>
    <row r="831" spans="1:75" s="10" customFormat="1" x14ac:dyDescent="0.2">
      <c r="A831" s="15"/>
      <c r="L831" s="15"/>
      <c r="M831" s="15"/>
      <c r="O831" s="15"/>
      <c r="Q831" s="15"/>
      <c r="S831" s="15"/>
      <c r="T831" s="15"/>
      <c r="V831" s="15"/>
      <c r="X831" s="15"/>
      <c r="Z831" s="15"/>
      <c r="AA831" s="15"/>
      <c r="AC831" s="15"/>
      <c r="AE831" s="15"/>
      <c r="AG831" s="15"/>
      <c r="AH831" s="15"/>
      <c r="AJ831" s="15"/>
      <c r="AL831" s="15"/>
      <c r="AN831" s="15"/>
      <c r="AO831" s="15"/>
      <c r="AQ831" s="15"/>
      <c r="AS831" s="15"/>
      <c r="AU831" s="15"/>
      <c r="AV831" s="15"/>
      <c r="AX831" s="15"/>
      <c r="AZ831" s="15"/>
      <c r="BB831" s="15"/>
      <c r="BC831" s="15"/>
      <c r="BE831" s="15"/>
      <c r="BG831" s="15"/>
      <c r="BI831" s="15"/>
      <c r="BJ831" s="15"/>
      <c r="BL831" s="15"/>
      <c r="BN831" s="15"/>
      <c r="BP831" s="15"/>
      <c r="BQ831" s="15"/>
      <c r="BS831" s="15"/>
      <c r="BU831" s="15"/>
      <c r="BW831" s="15"/>
    </row>
    <row r="832" spans="1:75" s="10" customFormat="1" x14ac:dyDescent="0.2">
      <c r="A832" s="15"/>
      <c r="L832" s="15"/>
      <c r="M832" s="15"/>
      <c r="O832" s="15"/>
      <c r="Q832" s="15"/>
      <c r="S832" s="15"/>
      <c r="T832" s="15"/>
      <c r="V832" s="15"/>
      <c r="X832" s="15"/>
      <c r="Z832" s="15"/>
      <c r="AA832" s="15"/>
      <c r="AC832" s="15"/>
      <c r="AE832" s="15"/>
      <c r="AG832" s="15"/>
      <c r="AH832" s="15"/>
      <c r="AJ832" s="15"/>
      <c r="AL832" s="15"/>
      <c r="AN832" s="15"/>
      <c r="AO832" s="15"/>
      <c r="AQ832" s="15"/>
      <c r="AS832" s="15"/>
      <c r="AU832" s="15"/>
      <c r="AV832" s="15"/>
      <c r="AX832" s="15"/>
      <c r="AZ832" s="15"/>
      <c r="BB832" s="15"/>
      <c r="BC832" s="15"/>
      <c r="BE832" s="15"/>
      <c r="BG832" s="15"/>
      <c r="BI832" s="15"/>
      <c r="BJ832" s="15"/>
      <c r="BL832" s="15"/>
      <c r="BN832" s="15"/>
      <c r="BP832" s="15"/>
      <c r="BQ832" s="15"/>
      <c r="BS832" s="15"/>
      <c r="BU832" s="15"/>
      <c r="BW832" s="15"/>
    </row>
    <row r="833" spans="1:75" s="10" customFormat="1" x14ac:dyDescent="0.2">
      <c r="A833" s="15"/>
      <c r="L833" s="15"/>
      <c r="M833" s="15"/>
      <c r="O833" s="15"/>
      <c r="Q833" s="15"/>
      <c r="S833" s="15"/>
      <c r="T833" s="15"/>
      <c r="V833" s="15"/>
      <c r="X833" s="15"/>
      <c r="Z833" s="15"/>
      <c r="AA833" s="15"/>
      <c r="AC833" s="15"/>
      <c r="AE833" s="15"/>
      <c r="AG833" s="15"/>
      <c r="AH833" s="15"/>
      <c r="AJ833" s="15"/>
      <c r="AL833" s="15"/>
      <c r="AN833" s="15"/>
      <c r="AO833" s="15"/>
      <c r="AQ833" s="15"/>
      <c r="AS833" s="15"/>
      <c r="AU833" s="15"/>
      <c r="AV833" s="15"/>
      <c r="AX833" s="15"/>
      <c r="AZ833" s="15"/>
      <c r="BB833" s="15"/>
      <c r="BC833" s="15"/>
      <c r="BE833" s="15"/>
      <c r="BG833" s="15"/>
      <c r="BI833" s="15"/>
      <c r="BJ833" s="15"/>
      <c r="BL833" s="15"/>
      <c r="BN833" s="15"/>
      <c r="BP833" s="15"/>
      <c r="BQ833" s="15"/>
      <c r="BS833" s="15"/>
      <c r="BU833" s="15"/>
      <c r="BW833" s="15"/>
    </row>
    <row r="834" spans="1:75" s="10" customFormat="1" x14ac:dyDescent="0.2">
      <c r="A834" s="15"/>
      <c r="L834" s="15"/>
      <c r="M834" s="15"/>
      <c r="O834" s="15"/>
      <c r="Q834" s="15"/>
      <c r="S834" s="15"/>
      <c r="T834" s="15"/>
      <c r="V834" s="15"/>
      <c r="X834" s="15"/>
      <c r="Z834" s="15"/>
      <c r="AA834" s="15"/>
      <c r="AC834" s="15"/>
      <c r="AE834" s="15"/>
      <c r="AG834" s="15"/>
      <c r="AH834" s="15"/>
      <c r="AJ834" s="15"/>
      <c r="AL834" s="15"/>
      <c r="AN834" s="15"/>
      <c r="AO834" s="15"/>
      <c r="AQ834" s="15"/>
      <c r="AS834" s="15"/>
      <c r="AU834" s="15"/>
      <c r="AV834" s="15"/>
      <c r="AX834" s="15"/>
      <c r="AZ834" s="15"/>
      <c r="BB834" s="15"/>
      <c r="BC834" s="15"/>
      <c r="BE834" s="15"/>
      <c r="BG834" s="15"/>
      <c r="BI834" s="15"/>
      <c r="BJ834" s="15"/>
      <c r="BL834" s="15"/>
      <c r="BN834" s="15"/>
      <c r="BP834" s="15"/>
      <c r="BQ834" s="15"/>
      <c r="BS834" s="15"/>
      <c r="BU834" s="15"/>
      <c r="BW834" s="15"/>
    </row>
    <row r="835" spans="1:75" s="10" customFormat="1" x14ac:dyDescent="0.2">
      <c r="A835" s="15"/>
      <c r="L835" s="15"/>
      <c r="M835" s="15"/>
      <c r="O835" s="15"/>
      <c r="Q835" s="15"/>
      <c r="S835" s="15"/>
      <c r="T835" s="15"/>
      <c r="V835" s="15"/>
      <c r="X835" s="15"/>
      <c r="Z835" s="15"/>
      <c r="AA835" s="15"/>
      <c r="AC835" s="15"/>
      <c r="AE835" s="15"/>
      <c r="AG835" s="15"/>
      <c r="AH835" s="15"/>
      <c r="AJ835" s="15"/>
      <c r="AL835" s="15"/>
      <c r="AN835" s="15"/>
      <c r="AO835" s="15"/>
      <c r="AQ835" s="15"/>
      <c r="AS835" s="15"/>
      <c r="AU835" s="15"/>
      <c r="AV835" s="15"/>
      <c r="AX835" s="15"/>
      <c r="AZ835" s="15"/>
      <c r="BB835" s="15"/>
      <c r="BC835" s="15"/>
      <c r="BE835" s="15"/>
      <c r="BG835" s="15"/>
      <c r="BI835" s="15"/>
      <c r="BJ835" s="15"/>
      <c r="BL835" s="15"/>
      <c r="BN835" s="15"/>
      <c r="BP835" s="15"/>
      <c r="BQ835" s="15"/>
      <c r="BS835" s="15"/>
      <c r="BU835" s="15"/>
      <c r="BW835" s="15"/>
    </row>
    <row r="836" spans="1:75" s="10" customFormat="1" x14ac:dyDescent="0.2">
      <c r="A836" s="15"/>
      <c r="L836" s="15"/>
      <c r="M836" s="15"/>
      <c r="O836" s="15"/>
      <c r="Q836" s="15"/>
      <c r="S836" s="15"/>
      <c r="T836" s="15"/>
      <c r="V836" s="15"/>
      <c r="X836" s="15"/>
      <c r="Z836" s="15"/>
      <c r="AA836" s="15"/>
      <c r="AC836" s="15"/>
      <c r="AE836" s="15"/>
      <c r="AG836" s="15"/>
      <c r="AH836" s="15"/>
      <c r="AJ836" s="15"/>
      <c r="AL836" s="15"/>
      <c r="AN836" s="15"/>
      <c r="AO836" s="15"/>
      <c r="AQ836" s="15"/>
      <c r="AS836" s="15"/>
      <c r="AU836" s="15"/>
      <c r="AV836" s="15"/>
      <c r="AX836" s="15"/>
      <c r="AZ836" s="15"/>
      <c r="BB836" s="15"/>
      <c r="BC836" s="15"/>
      <c r="BE836" s="15"/>
      <c r="BG836" s="15"/>
      <c r="BI836" s="15"/>
      <c r="BJ836" s="15"/>
      <c r="BL836" s="15"/>
      <c r="BN836" s="15"/>
      <c r="BP836" s="15"/>
      <c r="BQ836" s="15"/>
      <c r="BS836" s="15"/>
      <c r="BU836" s="15"/>
      <c r="BW836" s="15"/>
    </row>
    <row r="837" spans="1:75" s="10" customFormat="1" x14ac:dyDescent="0.2">
      <c r="A837" s="15"/>
      <c r="L837" s="15"/>
      <c r="M837" s="15"/>
      <c r="O837" s="15"/>
      <c r="Q837" s="15"/>
      <c r="S837" s="15"/>
      <c r="T837" s="15"/>
      <c r="V837" s="15"/>
      <c r="X837" s="15"/>
      <c r="Z837" s="15"/>
      <c r="AA837" s="15"/>
      <c r="AC837" s="15"/>
      <c r="AE837" s="15"/>
      <c r="AG837" s="15"/>
      <c r="AH837" s="15"/>
      <c r="AJ837" s="15"/>
      <c r="AL837" s="15"/>
      <c r="AN837" s="15"/>
      <c r="AO837" s="15"/>
      <c r="AQ837" s="15"/>
      <c r="AS837" s="15"/>
      <c r="AU837" s="15"/>
      <c r="AV837" s="15"/>
      <c r="AX837" s="15"/>
      <c r="AZ837" s="15"/>
      <c r="BB837" s="15"/>
      <c r="BC837" s="15"/>
      <c r="BE837" s="15"/>
      <c r="BG837" s="15"/>
      <c r="BI837" s="15"/>
      <c r="BJ837" s="15"/>
      <c r="BL837" s="15"/>
      <c r="BN837" s="15"/>
      <c r="BP837" s="15"/>
      <c r="BQ837" s="15"/>
      <c r="BS837" s="15"/>
      <c r="BU837" s="15"/>
      <c r="BW837" s="15"/>
    </row>
    <row r="838" spans="1:75" s="10" customFormat="1" x14ac:dyDescent="0.2">
      <c r="A838" s="15"/>
      <c r="L838" s="15"/>
      <c r="M838" s="15"/>
      <c r="O838" s="15"/>
      <c r="Q838" s="15"/>
      <c r="S838" s="15"/>
      <c r="T838" s="15"/>
      <c r="V838" s="15"/>
      <c r="X838" s="15"/>
      <c r="Z838" s="15"/>
      <c r="AA838" s="15"/>
      <c r="AC838" s="15"/>
      <c r="AE838" s="15"/>
      <c r="AG838" s="15"/>
      <c r="AH838" s="15"/>
      <c r="AJ838" s="15"/>
      <c r="AL838" s="15"/>
      <c r="AN838" s="15"/>
      <c r="AO838" s="15"/>
      <c r="AQ838" s="15"/>
      <c r="AS838" s="15"/>
      <c r="AU838" s="15"/>
      <c r="AV838" s="15"/>
      <c r="AX838" s="15"/>
      <c r="AZ838" s="15"/>
      <c r="BB838" s="15"/>
      <c r="BC838" s="15"/>
      <c r="BE838" s="15"/>
      <c r="BG838" s="15"/>
      <c r="BI838" s="15"/>
      <c r="BJ838" s="15"/>
      <c r="BL838" s="15"/>
      <c r="BN838" s="15"/>
      <c r="BP838" s="15"/>
      <c r="BQ838" s="15"/>
      <c r="BS838" s="15"/>
      <c r="BU838" s="15"/>
      <c r="BW838" s="15"/>
    </row>
    <row r="839" spans="1:75" s="10" customFormat="1" x14ac:dyDescent="0.2">
      <c r="A839" s="15"/>
      <c r="L839" s="15"/>
      <c r="M839" s="15"/>
      <c r="O839" s="15"/>
      <c r="Q839" s="15"/>
      <c r="S839" s="15"/>
      <c r="T839" s="15"/>
      <c r="V839" s="15"/>
      <c r="X839" s="15"/>
      <c r="Z839" s="15"/>
      <c r="AA839" s="15"/>
      <c r="AC839" s="15"/>
      <c r="AE839" s="15"/>
      <c r="AG839" s="15"/>
      <c r="AH839" s="15"/>
      <c r="AJ839" s="15"/>
      <c r="AL839" s="15"/>
      <c r="AN839" s="15"/>
      <c r="AO839" s="15"/>
      <c r="AQ839" s="15"/>
      <c r="AS839" s="15"/>
      <c r="AU839" s="15"/>
      <c r="AV839" s="15"/>
      <c r="AX839" s="15"/>
      <c r="AZ839" s="15"/>
      <c r="BB839" s="15"/>
      <c r="BC839" s="15"/>
      <c r="BE839" s="15"/>
      <c r="BG839" s="15"/>
      <c r="BI839" s="15"/>
      <c r="BJ839" s="15"/>
      <c r="BL839" s="15"/>
      <c r="BN839" s="15"/>
      <c r="BP839" s="15"/>
      <c r="BQ839" s="15"/>
      <c r="BS839" s="15"/>
      <c r="BU839" s="15"/>
      <c r="BW839" s="15"/>
    </row>
    <row r="840" spans="1:75" s="10" customFormat="1" x14ac:dyDescent="0.2">
      <c r="A840" s="15"/>
      <c r="L840" s="15"/>
      <c r="M840" s="15"/>
      <c r="O840" s="15"/>
      <c r="Q840" s="15"/>
      <c r="S840" s="15"/>
      <c r="T840" s="15"/>
      <c r="V840" s="15"/>
      <c r="X840" s="15"/>
      <c r="Z840" s="15"/>
      <c r="AA840" s="15"/>
      <c r="AC840" s="15"/>
      <c r="AE840" s="15"/>
      <c r="AG840" s="15"/>
      <c r="AH840" s="15"/>
      <c r="AJ840" s="15"/>
      <c r="AL840" s="15"/>
      <c r="AN840" s="15"/>
      <c r="AO840" s="15"/>
      <c r="AQ840" s="15"/>
      <c r="AS840" s="15"/>
      <c r="AU840" s="15"/>
      <c r="AV840" s="15"/>
      <c r="AX840" s="15"/>
      <c r="AZ840" s="15"/>
      <c r="BB840" s="15"/>
      <c r="BC840" s="15"/>
      <c r="BE840" s="15"/>
      <c r="BG840" s="15"/>
      <c r="BI840" s="15"/>
      <c r="BJ840" s="15"/>
      <c r="BL840" s="15"/>
      <c r="BN840" s="15"/>
      <c r="BP840" s="15"/>
      <c r="BQ840" s="15"/>
      <c r="BS840" s="15"/>
      <c r="BU840" s="15"/>
      <c r="BW840" s="15"/>
    </row>
    <row r="841" spans="1:75" s="10" customFormat="1" x14ac:dyDescent="0.2">
      <c r="A841" s="15"/>
      <c r="L841" s="15"/>
      <c r="M841" s="15"/>
      <c r="O841" s="15"/>
      <c r="Q841" s="15"/>
      <c r="S841" s="15"/>
      <c r="T841" s="15"/>
      <c r="V841" s="15"/>
      <c r="X841" s="15"/>
      <c r="Z841" s="15"/>
      <c r="AA841" s="15"/>
      <c r="AC841" s="15"/>
      <c r="AE841" s="15"/>
      <c r="AG841" s="15"/>
      <c r="AH841" s="15"/>
      <c r="AJ841" s="15"/>
      <c r="AL841" s="15"/>
      <c r="AN841" s="15"/>
      <c r="AO841" s="15"/>
      <c r="AQ841" s="15"/>
      <c r="AS841" s="15"/>
      <c r="AU841" s="15"/>
      <c r="AV841" s="15"/>
      <c r="AX841" s="15"/>
      <c r="AZ841" s="15"/>
      <c r="BB841" s="15"/>
      <c r="BC841" s="15"/>
      <c r="BE841" s="15"/>
      <c r="BG841" s="15"/>
      <c r="BI841" s="15"/>
      <c r="BJ841" s="15"/>
      <c r="BL841" s="15"/>
      <c r="BN841" s="15"/>
      <c r="BP841" s="15"/>
      <c r="BQ841" s="15"/>
      <c r="BS841" s="15"/>
      <c r="BU841" s="15"/>
      <c r="BW841" s="15"/>
    </row>
    <row r="842" spans="1:75" s="10" customFormat="1" x14ac:dyDescent="0.2">
      <c r="A842" s="15"/>
      <c r="L842" s="15"/>
      <c r="M842" s="15"/>
      <c r="O842" s="15"/>
      <c r="Q842" s="15"/>
      <c r="S842" s="15"/>
      <c r="T842" s="15"/>
      <c r="V842" s="15"/>
      <c r="X842" s="15"/>
      <c r="Z842" s="15"/>
      <c r="AA842" s="15"/>
      <c r="AC842" s="15"/>
      <c r="AE842" s="15"/>
      <c r="AG842" s="15"/>
      <c r="AH842" s="15"/>
      <c r="AJ842" s="15"/>
      <c r="AL842" s="15"/>
      <c r="AN842" s="15"/>
      <c r="AO842" s="15"/>
      <c r="AQ842" s="15"/>
      <c r="AS842" s="15"/>
      <c r="AU842" s="15"/>
      <c r="AV842" s="15"/>
      <c r="AX842" s="15"/>
      <c r="AZ842" s="15"/>
      <c r="BB842" s="15"/>
      <c r="BC842" s="15"/>
      <c r="BE842" s="15"/>
      <c r="BG842" s="15"/>
      <c r="BI842" s="15"/>
      <c r="BJ842" s="15"/>
      <c r="BL842" s="15"/>
      <c r="BN842" s="15"/>
      <c r="BP842" s="15"/>
      <c r="BQ842" s="15"/>
      <c r="BS842" s="15"/>
      <c r="BU842" s="15"/>
      <c r="BW842" s="15"/>
    </row>
    <row r="843" spans="1:75" s="10" customFormat="1" x14ac:dyDescent="0.2">
      <c r="A843" s="15"/>
      <c r="L843" s="15"/>
      <c r="M843" s="15"/>
      <c r="O843" s="15"/>
      <c r="Q843" s="15"/>
      <c r="S843" s="15"/>
      <c r="T843" s="15"/>
      <c r="V843" s="15"/>
      <c r="X843" s="15"/>
      <c r="Z843" s="15"/>
      <c r="AA843" s="15"/>
      <c r="AC843" s="15"/>
      <c r="AE843" s="15"/>
      <c r="AG843" s="15"/>
      <c r="AH843" s="15"/>
      <c r="AJ843" s="15"/>
      <c r="AL843" s="15"/>
      <c r="AN843" s="15"/>
      <c r="AO843" s="15"/>
      <c r="AQ843" s="15"/>
      <c r="AS843" s="15"/>
      <c r="AU843" s="15"/>
      <c r="AV843" s="15"/>
      <c r="AX843" s="15"/>
      <c r="AZ843" s="15"/>
      <c r="BB843" s="15"/>
      <c r="BC843" s="15"/>
      <c r="BE843" s="15"/>
      <c r="BG843" s="15"/>
      <c r="BI843" s="15"/>
      <c r="BJ843" s="15"/>
      <c r="BL843" s="15"/>
      <c r="BN843" s="15"/>
      <c r="BP843" s="15"/>
      <c r="BQ843" s="15"/>
      <c r="BS843" s="15"/>
      <c r="BU843" s="15"/>
      <c r="BW843" s="15"/>
    </row>
    <row r="844" spans="1:75" s="10" customFormat="1" x14ac:dyDescent="0.2">
      <c r="A844" s="15"/>
      <c r="L844" s="15"/>
      <c r="M844" s="15"/>
      <c r="O844" s="15"/>
      <c r="Q844" s="15"/>
      <c r="S844" s="15"/>
      <c r="T844" s="15"/>
      <c r="V844" s="15"/>
      <c r="X844" s="15"/>
      <c r="Z844" s="15"/>
      <c r="AA844" s="15"/>
      <c r="AC844" s="15"/>
      <c r="AE844" s="15"/>
      <c r="AG844" s="15"/>
      <c r="AH844" s="15"/>
      <c r="AJ844" s="15"/>
      <c r="AL844" s="15"/>
      <c r="AN844" s="15"/>
      <c r="AO844" s="15"/>
      <c r="AQ844" s="15"/>
      <c r="AS844" s="15"/>
      <c r="AU844" s="15"/>
      <c r="AV844" s="15"/>
      <c r="AX844" s="15"/>
      <c r="AZ844" s="15"/>
      <c r="BB844" s="15"/>
      <c r="BC844" s="15"/>
      <c r="BE844" s="15"/>
      <c r="BG844" s="15"/>
      <c r="BI844" s="15"/>
      <c r="BJ844" s="15"/>
      <c r="BL844" s="15"/>
      <c r="BN844" s="15"/>
      <c r="BP844" s="15"/>
      <c r="BQ844" s="15"/>
      <c r="BS844" s="15"/>
      <c r="BU844" s="15"/>
      <c r="BW844" s="15"/>
    </row>
    <row r="845" spans="1:75" s="10" customFormat="1" x14ac:dyDescent="0.2">
      <c r="A845" s="15"/>
      <c r="L845" s="15"/>
      <c r="M845" s="15"/>
      <c r="O845" s="15"/>
      <c r="Q845" s="15"/>
      <c r="S845" s="15"/>
      <c r="T845" s="15"/>
      <c r="V845" s="15"/>
      <c r="X845" s="15"/>
      <c r="Z845" s="15"/>
      <c r="AA845" s="15"/>
      <c r="AC845" s="15"/>
      <c r="AE845" s="15"/>
      <c r="AG845" s="15"/>
      <c r="AH845" s="15"/>
      <c r="AJ845" s="15"/>
      <c r="AL845" s="15"/>
      <c r="AN845" s="15"/>
      <c r="AO845" s="15"/>
      <c r="AQ845" s="15"/>
      <c r="AS845" s="15"/>
      <c r="AU845" s="15"/>
      <c r="AV845" s="15"/>
      <c r="AX845" s="15"/>
      <c r="AZ845" s="15"/>
      <c r="BB845" s="15"/>
      <c r="BC845" s="15"/>
      <c r="BE845" s="15"/>
      <c r="BG845" s="15"/>
      <c r="BI845" s="15"/>
      <c r="BJ845" s="15"/>
      <c r="BL845" s="15"/>
      <c r="BN845" s="15"/>
      <c r="BP845" s="15"/>
      <c r="BQ845" s="15"/>
      <c r="BS845" s="15"/>
      <c r="BU845" s="15"/>
      <c r="BW845" s="15"/>
    </row>
    <row r="846" spans="1:75" s="10" customFormat="1" x14ac:dyDescent="0.2">
      <c r="A846" s="15"/>
      <c r="L846" s="15"/>
      <c r="M846" s="15"/>
      <c r="O846" s="15"/>
      <c r="Q846" s="15"/>
      <c r="S846" s="15"/>
      <c r="T846" s="15"/>
      <c r="V846" s="15"/>
      <c r="X846" s="15"/>
      <c r="Z846" s="15"/>
      <c r="AA846" s="15"/>
      <c r="AC846" s="15"/>
      <c r="AE846" s="15"/>
      <c r="AG846" s="15"/>
      <c r="AH846" s="15"/>
      <c r="AJ846" s="15"/>
      <c r="AL846" s="15"/>
      <c r="AN846" s="15"/>
      <c r="AO846" s="15"/>
      <c r="AQ846" s="15"/>
      <c r="AS846" s="15"/>
      <c r="AU846" s="15"/>
      <c r="AV846" s="15"/>
      <c r="AX846" s="15"/>
      <c r="AZ846" s="15"/>
      <c r="BB846" s="15"/>
      <c r="BC846" s="15"/>
      <c r="BE846" s="15"/>
      <c r="BG846" s="15"/>
      <c r="BI846" s="15"/>
      <c r="BJ846" s="15"/>
      <c r="BL846" s="15"/>
      <c r="BN846" s="15"/>
      <c r="BP846" s="15"/>
      <c r="BQ846" s="15"/>
      <c r="BS846" s="15"/>
      <c r="BU846" s="15"/>
      <c r="BW846" s="15"/>
    </row>
    <row r="847" spans="1:75" s="10" customFormat="1" x14ac:dyDescent="0.2">
      <c r="A847" s="15"/>
      <c r="L847" s="15"/>
      <c r="M847" s="15"/>
      <c r="O847" s="15"/>
      <c r="Q847" s="15"/>
      <c r="S847" s="15"/>
      <c r="T847" s="15"/>
      <c r="V847" s="15"/>
      <c r="X847" s="15"/>
      <c r="Z847" s="15"/>
      <c r="AA847" s="15"/>
      <c r="AC847" s="15"/>
      <c r="AE847" s="15"/>
      <c r="AG847" s="15"/>
      <c r="AH847" s="15"/>
      <c r="AJ847" s="15"/>
      <c r="AL847" s="15"/>
      <c r="AN847" s="15"/>
      <c r="AO847" s="15"/>
      <c r="AQ847" s="15"/>
      <c r="AS847" s="15"/>
      <c r="AU847" s="15"/>
      <c r="AV847" s="15"/>
      <c r="AX847" s="15"/>
      <c r="AZ847" s="15"/>
      <c r="BB847" s="15"/>
      <c r="BC847" s="15"/>
      <c r="BE847" s="15"/>
      <c r="BG847" s="15"/>
      <c r="BI847" s="15"/>
      <c r="BJ847" s="15"/>
      <c r="BL847" s="15"/>
      <c r="BN847" s="15"/>
      <c r="BP847" s="15"/>
      <c r="BQ847" s="15"/>
      <c r="BS847" s="15"/>
      <c r="BU847" s="15"/>
      <c r="BW847" s="15"/>
    </row>
    <row r="848" spans="1:75" s="10" customFormat="1" x14ac:dyDescent="0.2">
      <c r="A848" s="15"/>
      <c r="L848" s="15"/>
      <c r="M848" s="15"/>
      <c r="O848" s="15"/>
      <c r="Q848" s="15"/>
      <c r="S848" s="15"/>
      <c r="T848" s="15"/>
      <c r="V848" s="15"/>
      <c r="X848" s="15"/>
      <c r="Z848" s="15"/>
      <c r="AA848" s="15"/>
      <c r="AC848" s="15"/>
      <c r="AE848" s="15"/>
      <c r="AG848" s="15"/>
      <c r="AH848" s="15"/>
      <c r="AJ848" s="15"/>
      <c r="AL848" s="15"/>
      <c r="AN848" s="15"/>
      <c r="AO848" s="15"/>
      <c r="AQ848" s="15"/>
      <c r="AS848" s="15"/>
      <c r="AU848" s="15"/>
      <c r="AV848" s="15"/>
      <c r="AX848" s="15"/>
      <c r="AZ848" s="15"/>
      <c r="BB848" s="15"/>
      <c r="BC848" s="15"/>
      <c r="BE848" s="15"/>
      <c r="BG848" s="15"/>
      <c r="BI848" s="15"/>
      <c r="BJ848" s="15"/>
      <c r="BL848" s="15"/>
      <c r="BN848" s="15"/>
      <c r="BP848" s="15"/>
      <c r="BQ848" s="15"/>
      <c r="BS848" s="15"/>
      <c r="BU848" s="15"/>
      <c r="BW848" s="15"/>
    </row>
    <row r="849" spans="1:75" s="10" customFormat="1" x14ac:dyDescent="0.2">
      <c r="A849" s="15"/>
      <c r="L849" s="15"/>
      <c r="M849" s="15"/>
      <c r="O849" s="15"/>
      <c r="Q849" s="15"/>
      <c r="S849" s="15"/>
      <c r="T849" s="15"/>
      <c r="V849" s="15"/>
      <c r="X849" s="15"/>
      <c r="Z849" s="15"/>
      <c r="AA849" s="15"/>
      <c r="AC849" s="15"/>
      <c r="AE849" s="15"/>
      <c r="AG849" s="15"/>
      <c r="AH849" s="15"/>
      <c r="AJ849" s="15"/>
      <c r="AL849" s="15"/>
      <c r="AN849" s="15"/>
      <c r="AO849" s="15"/>
      <c r="AQ849" s="15"/>
      <c r="AS849" s="15"/>
      <c r="AU849" s="15"/>
      <c r="AV849" s="15"/>
      <c r="AX849" s="15"/>
      <c r="AZ849" s="15"/>
      <c r="BB849" s="15"/>
      <c r="BC849" s="15"/>
      <c r="BE849" s="15"/>
      <c r="BG849" s="15"/>
      <c r="BI849" s="15"/>
      <c r="BJ849" s="15"/>
      <c r="BL849" s="15"/>
      <c r="BN849" s="15"/>
      <c r="BP849" s="15"/>
      <c r="BQ849" s="15"/>
      <c r="BS849" s="15"/>
      <c r="BU849" s="15"/>
      <c r="BW849" s="15"/>
    </row>
    <row r="850" spans="1:75" s="10" customFormat="1" x14ac:dyDescent="0.2">
      <c r="A850" s="15"/>
      <c r="L850" s="15"/>
      <c r="M850" s="15"/>
      <c r="O850" s="15"/>
      <c r="Q850" s="15"/>
      <c r="S850" s="15"/>
      <c r="T850" s="15"/>
      <c r="V850" s="15"/>
      <c r="X850" s="15"/>
      <c r="Z850" s="15"/>
      <c r="AA850" s="15"/>
      <c r="AC850" s="15"/>
      <c r="AE850" s="15"/>
      <c r="AG850" s="15"/>
      <c r="AH850" s="15"/>
      <c r="AJ850" s="15"/>
      <c r="AL850" s="15"/>
      <c r="AN850" s="15"/>
      <c r="AO850" s="15"/>
      <c r="AQ850" s="15"/>
      <c r="AS850" s="15"/>
      <c r="AU850" s="15"/>
      <c r="AV850" s="15"/>
      <c r="AX850" s="15"/>
      <c r="AZ850" s="15"/>
      <c r="BB850" s="15"/>
      <c r="BC850" s="15"/>
      <c r="BE850" s="15"/>
      <c r="BG850" s="15"/>
      <c r="BI850" s="15"/>
      <c r="BJ850" s="15"/>
      <c r="BL850" s="15"/>
      <c r="BN850" s="15"/>
      <c r="BP850" s="15"/>
      <c r="BQ850" s="15"/>
      <c r="BS850" s="15"/>
      <c r="BU850" s="15"/>
      <c r="BW850" s="15"/>
    </row>
    <row r="851" spans="1:75" s="10" customFormat="1" x14ac:dyDescent="0.2">
      <c r="A851" s="15"/>
      <c r="L851" s="15"/>
      <c r="M851" s="15"/>
      <c r="O851" s="15"/>
      <c r="Q851" s="15"/>
      <c r="S851" s="15"/>
      <c r="T851" s="15"/>
      <c r="V851" s="15"/>
      <c r="X851" s="15"/>
      <c r="Z851" s="15"/>
      <c r="AA851" s="15"/>
      <c r="AC851" s="15"/>
      <c r="AE851" s="15"/>
      <c r="AG851" s="15"/>
      <c r="AH851" s="15"/>
      <c r="AJ851" s="15"/>
      <c r="AL851" s="15"/>
      <c r="AN851" s="15"/>
      <c r="AO851" s="15"/>
      <c r="AQ851" s="15"/>
      <c r="AS851" s="15"/>
      <c r="AU851" s="15"/>
      <c r="AV851" s="15"/>
      <c r="AX851" s="15"/>
      <c r="AZ851" s="15"/>
      <c r="BB851" s="15"/>
      <c r="BC851" s="15"/>
      <c r="BE851" s="15"/>
      <c r="BG851" s="15"/>
      <c r="BI851" s="15"/>
      <c r="BJ851" s="15"/>
      <c r="BL851" s="15"/>
      <c r="BN851" s="15"/>
      <c r="BP851" s="15"/>
      <c r="BQ851" s="15"/>
      <c r="BS851" s="15"/>
      <c r="BU851" s="15"/>
      <c r="BW851" s="15"/>
    </row>
    <row r="852" spans="1:75" s="10" customFormat="1" x14ac:dyDescent="0.2">
      <c r="A852" s="15"/>
      <c r="L852" s="15"/>
      <c r="M852" s="15"/>
      <c r="O852" s="15"/>
      <c r="Q852" s="15"/>
      <c r="S852" s="15"/>
      <c r="T852" s="15"/>
      <c r="V852" s="15"/>
      <c r="X852" s="15"/>
      <c r="Z852" s="15"/>
      <c r="AA852" s="15"/>
      <c r="AC852" s="15"/>
      <c r="AE852" s="15"/>
      <c r="AG852" s="15"/>
      <c r="AH852" s="15"/>
      <c r="AJ852" s="15"/>
      <c r="AL852" s="15"/>
      <c r="AN852" s="15"/>
      <c r="AO852" s="15"/>
      <c r="AQ852" s="15"/>
      <c r="AS852" s="15"/>
      <c r="AU852" s="15"/>
      <c r="AV852" s="15"/>
      <c r="AX852" s="15"/>
      <c r="AZ852" s="15"/>
      <c r="BB852" s="15"/>
      <c r="BC852" s="15"/>
      <c r="BE852" s="15"/>
      <c r="BG852" s="15"/>
      <c r="BI852" s="15"/>
      <c r="BJ852" s="15"/>
      <c r="BL852" s="15"/>
      <c r="BN852" s="15"/>
      <c r="BP852" s="15"/>
      <c r="BQ852" s="15"/>
      <c r="BS852" s="15"/>
      <c r="BU852" s="15"/>
      <c r="BW852" s="15"/>
    </row>
    <row r="853" spans="1:75" s="10" customFormat="1" x14ac:dyDescent="0.2">
      <c r="A853" s="15"/>
      <c r="L853" s="15"/>
      <c r="M853" s="15"/>
      <c r="O853" s="15"/>
      <c r="Q853" s="15"/>
      <c r="S853" s="15"/>
      <c r="T853" s="15"/>
      <c r="V853" s="15"/>
      <c r="X853" s="15"/>
      <c r="Z853" s="15"/>
      <c r="AA853" s="15"/>
      <c r="AC853" s="15"/>
      <c r="AE853" s="15"/>
      <c r="AG853" s="15"/>
      <c r="AH853" s="15"/>
      <c r="AJ853" s="15"/>
      <c r="AL853" s="15"/>
      <c r="AN853" s="15"/>
      <c r="AO853" s="15"/>
      <c r="AQ853" s="15"/>
      <c r="AS853" s="15"/>
      <c r="AU853" s="15"/>
      <c r="AV853" s="15"/>
      <c r="AX853" s="15"/>
      <c r="AZ853" s="15"/>
      <c r="BB853" s="15"/>
      <c r="BC853" s="15"/>
      <c r="BE853" s="15"/>
      <c r="BG853" s="15"/>
      <c r="BI853" s="15"/>
      <c r="BJ853" s="15"/>
      <c r="BL853" s="15"/>
      <c r="BN853" s="15"/>
      <c r="BP853" s="15"/>
      <c r="BQ853" s="15"/>
      <c r="BS853" s="15"/>
      <c r="BU853" s="15"/>
      <c r="BW853" s="15"/>
    </row>
    <row r="854" spans="1:75" s="10" customFormat="1" x14ac:dyDescent="0.2">
      <c r="A854" s="15"/>
      <c r="L854" s="15"/>
      <c r="M854" s="15"/>
      <c r="O854" s="15"/>
      <c r="Q854" s="15"/>
      <c r="S854" s="15"/>
      <c r="T854" s="15"/>
      <c r="V854" s="15"/>
      <c r="X854" s="15"/>
      <c r="Z854" s="15"/>
      <c r="AA854" s="15"/>
      <c r="AC854" s="15"/>
      <c r="AE854" s="15"/>
      <c r="AG854" s="15"/>
      <c r="AH854" s="15"/>
      <c r="AJ854" s="15"/>
      <c r="AL854" s="15"/>
      <c r="AN854" s="15"/>
      <c r="AO854" s="15"/>
      <c r="AQ854" s="15"/>
      <c r="AS854" s="15"/>
      <c r="AU854" s="15"/>
      <c r="AV854" s="15"/>
      <c r="AX854" s="15"/>
      <c r="AZ854" s="15"/>
      <c r="BB854" s="15"/>
      <c r="BC854" s="15"/>
      <c r="BE854" s="15"/>
      <c r="BG854" s="15"/>
      <c r="BI854" s="15"/>
      <c r="BJ854" s="15"/>
      <c r="BL854" s="15"/>
      <c r="BN854" s="15"/>
      <c r="BP854" s="15"/>
      <c r="BQ854" s="15"/>
      <c r="BS854" s="15"/>
      <c r="BU854" s="15"/>
      <c r="BW854" s="15"/>
    </row>
    <row r="855" spans="1:75" s="10" customFormat="1" x14ac:dyDescent="0.2">
      <c r="A855" s="15"/>
      <c r="L855" s="15"/>
      <c r="M855" s="15"/>
      <c r="O855" s="15"/>
      <c r="Q855" s="15"/>
      <c r="S855" s="15"/>
      <c r="T855" s="15"/>
      <c r="V855" s="15"/>
      <c r="X855" s="15"/>
      <c r="Z855" s="15"/>
      <c r="AA855" s="15"/>
      <c r="AC855" s="15"/>
      <c r="AE855" s="15"/>
      <c r="AG855" s="15"/>
      <c r="AH855" s="15"/>
      <c r="AJ855" s="15"/>
      <c r="AL855" s="15"/>
      <c r="AN855" s="15"/>
      <c r="AO855" s="15"/>
      <c r="AQ855" s="15"/>
      <c r="AS855" s="15"/>
      <c r="AU855" s="15"/>
      <c r="AV855" s="15"/>
      <c r="AX855" s="15"/>
      <c r="AZ855" s="15"/>
      <c r="BB855" s="15"/>
      <c r="BC855" s="15"/>
      <c r="BE855" s="15"/>
      <c r="BG855" s="15"/>
      <c r="BI855" s="15"/>
      <c r="BJ855" s="15"/>
      <c r="BL855" s="15"/>
      <c r="BN855" s="15"/>
      <c r="BP855" s="15"/>
      <c r="BQ855" s="15"/>
      <c r="BS855" s="15"/>
      <c r="BU855" s="15"/>
      <c r="BW855" s="15"/>
    </row>
    <row r="856" spans="1:75" s="10" customFormat="1" x14ac:dyDescent="0.2">
      <c r="A856" s="15"/>
      <c r="L856" s="15"/>
      <c r="M856" s="15"/>
      <c r="O856" s="15"/>
      <c r="Q856" s="15"/>
      <c r="S856" s="15"/>
      <c r="T856" s="15"/>
      <c r="V856" s="15"/>
      <c r="X856" s="15"/>
      <c r="Z856" s="15"/>
      <c r="AA856" s="15"/>
      <c r="AC856" s="15"/>
      <c r="AE856" s="15"/>
      <c r="AG856" s="15"/>
      <c r="AH856" s="15"/>
      <c r="AJ856" s="15"/>
      <c r="AL856" s="15"/>
      <c r="AN856" s="15"/>
      <c r="AO856" s="15"/>
      <c r="AQ856" s="15"/>
      <c r="AS856" s="15"/>
      <c r="AU856" s="15"/>
      <c r="AV856" s="15"/>
      <c r="AX856" s="15"/>
      <c r="AZ856" s="15"/>
      <c r="BB856" s="15"/>
      <c r="BC856" s="15"/>
      <c r="BE856" s="15"/>
      <c r="BG856" s="15"/>
      <c r="BI856" s="15"/>
      <c r="BJ856" s="15"/>
      <c r="BL856" s="15"/>
      <c r="BN856" s="15"/>
      <c r="BP856" s="15"/>
      <c r="BQ856" s="15"/>
      <c r="BS856" s="15"/>
      <c r="BU856" s="15"/>
      <c r="BW856" s="15"/>
    </row>
    <row r="857" spans="1:75" s="10" customFormat="1" x14ac:dyDescent="0.2">
      <c r="A857" s="15"/>
      <c r="L857" s="15"/>
      <c r="M857" s="15"/>
      <c r="O857" s="15"/>
      <c r="Q857" s="15"/>
      <c r="S857" s="15"/>
      <c r="T857" s="15"/>
      <c r="V857" s="15"/>
      <c r="X857" s="15"/>
      <c r="Z857" s="15"/>
      <c r="AA857" s="15"/>
      <c r="AC857" s="15"/>
      <c r="AE857" s="15"/>
      <c r="AG857" s="15"/>
      <c r="AH857" s="15"/>
      <c r="AJ857" s="15"/>
      <c r="AL857" s="15"/>
      <c r="AN857" s="15"/>
      <c r="AO857" s="15"/>
      <c r="AQ857" s="15"/>
      <c r="AS857" s="15"/>
      <c r="AU857" s="15"/>
      <c r="AV857" s="15"/>
      <c r="AX857" s="15"/>
      <c r="AZ857" s="15"/>
      <c r="BB857" s="15"/>
      <c r="BC857" s="15"/>
      <c r="BE857" s="15"/>
      <c r="BG857" s="15"/>
      <c r="BI857" s="15"/>
      <c r="BJ857" s="15"/>
      <c r="BL857" s="15"/>
      <c r="BN857" s="15"/>
      <c r="BP857" s="15"/>
      <c r="BQ857" s="15"/>
      <c r="BS857" s="15"/>
      <c r="BU857" s="15"/>
      <c r="BW857" s="15"/>
    </row>
    <row r="858" spans="1:75" s="10" customFormat="1" x14ac:dyDescent="0.2">
      <c r="A858" s="15"/>
      <c r="L858" s="15"/>
      <c r="M858" s="15"/>
      <c r="O858" s="15"/>
      <c r="Q858" s="15"/>
      <c r="S858" s="15"/>
      <c r="T858" s="15"/>
      <c r="V858" s="15"/>
      <c r="X858" s="15"/>
      <c r="Z858" s="15"/>
      <c r="AA858" s="15"/>
      <c r="AC858" s="15"/>
      <c r="AE858" s="15"/>
      <c r="AG858" s="15"/>
      <c r="AH858" s="15"/>
      <c r="AJ858" s="15"/>
      <c r="AL858" s="15"/>
      <c r="AN858" s="15"/>
      <c r="AO858" s="15"/>
      <c r="AQ858" s="15"/>
      <c r="AS858" s="15"/>
      <c r="AU858" s="15"/>
      <c r="AV858" s="15"/>
      <c r="AX858" s="15"/>
      <c r="AZ858" s="15"/>
      <c r="BB858" s="15"/>
      <c r="BC858" s="15"/>
      <c r="BE858" s="15"/>
      <c r="BG858" s="15"/>
      <c r="BI858" s="15"/>
      <c r="BJ858" s="15"/>
      <c r="BL858" s="15"/>
      <c r="BN858" s="15"/>
      <c r="BP858" s="15"/>
      <c r="BQ858" s="15"/>
      <c r="BS858" s="15"/>
      <c r="BU858" s="15"/>
      <c r="BW858" s="15"/>
    </row>
    <row r="859" spans="1:75" s="10" customFormat="1" x14ac:dyDescent="0.2">
      <c r="A859" s="15"/>
      <c r="L859" s="15"/>
      <c r="M859" s="15"/>
      <c r="O859" s="15"/>
      <c r="Q859" s="15"/>
      <c r="S859" s="15"/>
      <c r="T859" s="15"/>
      <c r="V859" s="15"/>
      <c r="X859" s="15"/>
      <c r="Z859" s="15"/>
      <c r="AA859" s="15"/>
      <c r="AC859" s="15"/>
      <c r="AE859" s="15"/>
      <c r="AG859" s="15"/>
      <c r="AH859" s="15"/>
      <c r="AJ859" s="15"/>
      <c r="AL859" s="15"/>
      <c r="AN859" s="15"/>
      <c r="AO859" s="15"/>
      <c r="AQ859" s="15"/>
      <c r="AS859" s="15"/>
      <c r="AU859" s="15"/>
      <c r="AV859" s="15"/>
      <c r="AX859" s="15"/>
      <c r="AZ859" s="15"/>
      <c r="BB859" s="15"/>
      <c r="BC859" s="15"/>
      <c r="BE859" s="15"/>
      <c r="BG859" s="15"/>
      <c r="BI859" s="15"/>
      <c r="BJ859" s="15"/>
      <c r="BL859" s="15"/>
      <c r="BN859" s="15"/>
      <c r="BP859" s="15"/>
      <c r="BQ859" s="15"/>
      <c r="BS859" s="15"/>
      <c r="BU859" s="15"/>
      <c r="BW859" s="15"/>
    </row>
    <row r="860" spans="1:75" s="10" customFormat="1" x14ac:dyDescent="0.2">
      <c r="A860" s="15"/>
      <c r="L860" s="15"/>
      <c r="M860" s="15"/>
      <c r="O860" s="15"/>
      <c r="Q860" s="15"/>
      <c r="S860" s="15"/>
      <c r="T860" s="15"/>
      <c r="V860" s="15"/>
      <c r="X860" s="15"/>
      <c r="Z860" s="15"/>
      <c r="AA860" s="15"/>
      <c r="AC860" s="15"/>
      <c r="AE860" s="15"/>
      <c r="AG860" s="15"/>
      <c r="AH860" s="15"/>
      <c r="AJ860" s="15"/>
      <c r="AL860" s="15"/>
      <c r="AN860" s="15"/>
      <c r="AO860" s="15"/>
      <c r="AQ860" s="15"/>
      <c r="AS860" s="15"/>
      <c r="AU860" s="15"/>
      <c r="AV860" s="15"/>
      <c r="AX860" s="15"/>
      <c r="AZ860" s="15"/>
      <c r="BB860" s="15"/>
      <c r="BC860" s="15"/>
      <c r="BE860" s="15"/>
      <c r="BG860" s="15"/>
      <c r="BI860" s="15"/>
      <c r="BJ860" s="15"/>
      <c r="BL860" s="15"/>
      <c r="BN860" s="15"/>
      <c r="BP860" s="15"/>
      <c r="BQ860" s="15"/>
      <c r="BS860" s="15"/>
      <c r="BU860" s="15"/>
      <c r="BW860" s="15"/>
    </row>
    <row r="861" spans="1:75" s="10" customFormat="1" x14ac:dyDescent="0.2">
      <c r="A861" s="15"/>
      <c r="L861" s="15"/>
      <c r="M861" s="15"/>
      <c r="O861" s="15"/>
      <c r="Q861" s="15"/>
      <c r="S861" s="15"/>
      <c r="T861" s="15"/>
      <c r="V861" s="15"/>
      <c r="X861" s="15"/>
      <c r="Z861" s="15"/>
      <c r="AA861" s="15"/>
      <c r="AC861" s="15"/>
      <c r="AE861" s="15"/>
      <c r="AG861" s="15"/>
      <c r="AH861" s="15"/>
      <c r="AJ861" s="15"/>
      <c r="AL861" s="15"/>
      <c r="AN861" s="15"/>
      <c r="AO861" s="15"/>
      <c r="AQ861" s="15"/>
      <c r="AS861" s="15"/>
      <c r="AU861" s="15"/>
      <c r="AV861" s="15"/>
      <c r="AX861" s="15"/>
      <c r="AZ861" s="15"/>
      <c r="BB861" s="15"/>
      <c r="BC861" s="15"/>
      <c r="BE861" s="15"/>
      <c r="BG861" s="15"/>
      <c r="BI861" s="15"/>
      <c r="BJ861" s="15"/>
      <c r="BL861" s="15"/>
      <c r="BN861" s="15"/>
      <c r="BP861" s="15"/>
      <c r="BQ861" s="15"/>
      <c r="BS861" s="15"/>
      <c r="BU861" s="15"/>
      <c r="BW861" s="15"/>
    </row>
    <row r="862" spans="1:75" s="10" customFormat="1" x14ac:dyDescent="0.2">
      <c r="A862" s="15"/>
      <c r="L862" s="15"/>
      <c r="M862" s="15"/>
      <c r="O862" s="15"/>
      <c r="Q862" s="15"/>
      <c r="S862" s="15"/>
      <c r="T862" s="15"/>
      <c r="V862" s="15"/>
      <c r="X862" s="15"/>
      <c r="Z862" s="15"/>
      <c r="AA862" s="15"/>
      <c r="AC862" s="15"/>
      <c r="AE862" s="15"/>
      <c r="AG862" s="15"/>
      <c r="AH862" s="15"/>
      <c r="AJ862" s="15"/>
      <c r="AL862" s="15"/>
      <c r="AN862" s="15"/>
      <c r="AO862" s="15"/>
      <c r="AQ862" s="15"/>
      <c r="AS862" s="15"/>
      <c r="AU862" s="15"/>
      <c r="AV862" s="15"/>
      <c r="AX862" s="15"/>
      <c r="AZ862" s="15"/>
      <c r="BB862" s="15"/>
      <c r="BC862" s="15"/>
      <c r="BE862" s="15"/>
      <c r="BG862" s="15"/>
      <c r="BI862" s="15"/>
      <c r="BJ862" s="15"/>
      <c r="BL862" s="15"/>
      <c r="BN862" s="15"/>
      <c r="BP862" s="15"/>
      <c r="BQ862" s="15"/>
      <c r="BS862" s="15"/>
      <c r="BU862" s="15"/>
      <c r="BW862" s="15"/>
    </row>
    <row r="863" spans="1:75" s="10" customFormat="1" x14ac:dyDescent="0.2">
      <c r="A863" s="15"/>
      <c r="L863" s="15"/>
      <c r="M863" s="15"/>
      <c r="O863" s="15"/>
      <c r="Q863" s="15"/>
      <c r="S863" s="15"/>
      <c r="T863" s="15"/>
      <c r="V863" s="15"/>
      <c r="X863" s="15"/>
      <c r="Z863" s="15"/>
      <c r="AA863" s="15"/>
      <c r="AC863" s="15"/>
      <c r="AE863" s="15"/>
      <c r="AG863" s="15"/>
      <c r="AH863" s="15"/>
      <c r="AJ863" s="15"/>
      <c r="AL863" s="15"/>
      <c r="AN863" s="15"/>
      <c r="AO863" s="15"/>
      <c r="AQ863" s="15"/>
      <c r="AS863" s="15"/>
      <c r="AU863" s="15"/>
      <c r="AV863" s="15"/>
      <c r="AX863" s="15"/>
      <c r="AZ863" s="15"/>
      <c r="BB863" s="15"/>
      <c r="BC863" s="15"/>
      <c r="BE863" s="15"/>
      <c r="BG863" s="15"/>
      <c r="BI863" s="15"/>
      <c r="BJ863" s="15"/>
      <c r="BL863" s="15"/>
      <c r="BN863" s="15"/>
      <c r="BP863" s="15"/>
      <c r="BQ863" s="15"/>
      <c r="BS863" s="15"/>
      <c r="BU863" s="15"/>
      <c r="BW863" s="15"/>
    </row>
    <row r="864" spans="1:75" s="10" customFormat="1" x14ac:dyDescent="0.2">
      <c r="A864" s="15"/>
      <c r="L864" s="15"/>
      <c r="M864" s="15"/>
      <c r="O864" s="15"/>
      <c r="Q864" s="15"/>
      <c r="S864" s="15"/>
      <c r="T864" s="15"/>
      <c r="V864" s="15"/>
      <c r="X864" s="15"/>
      <c r="Z864" s="15"/>
      <c r="AA864" s="15"/>
      <c r="AC864" s="15"/>
      <c r="AE864" s="15"/>
      <c r="AG864" s="15"/>
      <c r="AH864" s="15"/>
      <c r="AJ864" s="15"/>
      <c r="AL864" s="15"/>
      <c r="AN864" s="15"/>
      <c r="AO864" s="15"/>
      <c r="AQ864" s="15"/>
      <c r="AS864" s="15"/>
      <c r="AU864" s="15"/>
      <c r="AV864" s="15"/>
      <c r="AX864" s="15"/>
      <c r="AZ864" s="15"/>
      <c r="BB864" s="15"/>
      <c r="BC864" s="15"/>
      <c r="BE864" s="15"/>
      <c r="BG864" s="15"/>
      <c r="BI864" s="15"/>
      <c r="BJ864" s="15"/>
      <c r="BL864" s="15"/>
      <c r="BN864" s="15"/>
      <c r="BP864" s="15"/>
      <c r="BQ864" s="15"/>
      <c r="BS864" s="15"/>
      <c r="BU864" s="15"/>
      <c r="BW864" s="15"/>
    </row>
    <row r="865" spans="1:75" s="10" customFormat="1" x14ac:dyDescent="0.2">
      <c r="A865" s="15"/>
      <c r="L865" s="15"/>
      <c r="M865" s="15"/>
      <c r="O865" s="15"/>
      <c r="Q865" s="15"/>
      <c r="S865" s="15"/>
      <c r="T865" s="15"/>
      <c r="V865" s="15"/>
      <c r="X865" s="15"/>
      <c r="Z865" s="15"/>
      <c r="AA865" s="15"/>
      <c r="AC865" s="15"/>
      <c r="AE865" s="15"/>
      <c r="AG865" s="15"/>
      <c r="AH865" s="15"/>
      <c r="AJ865" s="15"/>
      <c r="AL865" s="15"/>
      <c r="AN865" s="15"/>
      <c r="AO865" s="15"/>
      <c r="AQ865" s="15"/>
      <c r="AS865" s="15"/>
      <c r="AU865" s="15"/>
      <c r="AV865" s="15"/>
      <c r="AX865" s="15"/>
      <c r="AZ865" s="15"/>
      <c r="BB865" s="15"/>
      <c r="BC865" s="15"/>
      <c r="BE865" s="15"/>
      <c r="BG865" s="15"/>
      <c r="BI865" s="15"/>
      <c r="BJ865" s="15"/>
      <c r="BL865" s="15"/>
      <c r="BN865" s="15"/>
      <c r="BP865" s="15"/>
      <c r="BQ865" s="15"/>
      <c r="BS865" s="15"/>
      <c r="BU865" s="15"/>
      <c r="BW865" s="15"/>
    </row>
    <row r="866" spans="1:75" s="10" customFormat="1" x14ac:dyDescent="0.2">
      <c r="A866" s="15"/>
      <c r="L866" s="15"/>
      <c r="M866" s="15"/>
      <c r="O866" s="15"/>
      <c r="Q866" s="15"/>
      <c r="S866" s="15"/>
      <c r="T866" s="15"/>
      <c r="V866" s="15"/>
      <c r="X866" s="15"/>
      <c r="Z866" s="15"/>
      <c r="AA866" s="15"/>
      <c r="AC866" s="15"/>
      <c r="AE866" s="15"/>
      <c r="AG866" s="15"/>
      <c r="AH866" s="15"/>
      <c r="AJ866" s="15"/>
      <c r="AL866" s="15"/>
      <c r="AN866" s="15"/>
      <c r="AO866" s="15"/>
      <c r="AQ866" s="15"/>
      <c r="AS866" s="15"/>
      <c r="AU866" s="15"/>
      <c r="AV866" s="15"/>
      <c r="AX866" s="15"/>
      <c r="AZ866" s="15"/>
      <c r="BB866" s="15"/>
      <c r="BC866" s="15"/>
      <c r="BE866" s="15"/>
      <c r="BG866" s="15"/>
      <c r="BI866" s="15"/>
      <c r="BJ866" s="15"/>
      <c r="BL866" s="15"/>
      <c r="BN866" s="15"/>
      <c r="BP866" s="15"/>
      <c r="BQ866" s="15"/>
      <c r="BS866" s="15"/>
      <c r="BU866" s="15"/>
      <c r="BW866" s="15"/>
    </row>
    <row r="867" spans="1:75" s="10" customFormat="1" x14ac:dyDescent="0.2">
      <c r="A867" s="15"/>
      <c r="L867" s="15"/>
      <c r="M867" s="15"/>
      <c r="O867" s="15"/>
      <c r="Q867" s="15"/>
      <c r="S867" s="15"/>
      <c r="T867" s="15"/>
      <c r="V867" s="15"/>
      <c r="X867" s="15"/>
      <c r="Z867" s="15"/>
      <c r="AA867" s="15"/>
      <c r="AC867" s="15"/>
      <c r="AE867" s="15"/>
      <c r="AG867" s="15"/>
      <c r="AH867" s="15"/>
      <c r="AJ867" s="15"/>
      <c r="AL867" s="15"/>
      <c r="AN867" s="15"/>
      <c r="AO867" s="15"/>
      <c r="AQ867" s="15"/>
      <c r="AS867" s="15"/>
      <c r="AU867" s="15"/>
      <c r="AV867" s="15"/>
      <c r="AX867" s="15"/>
      <c r="AZ867" s="15"/>
      <c r="BB867" s="15"/>
      <c r="BC867" s="15"/>
      <c r="BE867" s="15"/>
      <c r="BG867" s="15"/>
      <c r="BI867" s="15"/>
      <c r="BJ867" s="15"/>
      <c r="BL867" s="15"/>
      <c r="BN867" s="15"/>
      <c r="BP867" s="15"/>
      <c r="BQ867" s="15"/>
      <c r="BS867" s="15"/>
      <c r="BU867" s="15"/>
      <c r="BW867" s="15"/>
    </row>
    <row r="868" spans="1:75" s="10" customFormat="1" x14ac:dyDescent="0.2">
      <c r="A868" s="15"/>
      <c r="L868" s="15"/>
      <c r="M868" s="15"/>
      <c r="O868" s="15"/>
      <c r="Q868" s="15"/>
      <c r="S868" s="15"/>
      <c r="T868" s="15"/>
      <c r="V868" s="15"/>
      <c r="X868" s="15"/>
      <c r="Z868" s="15"/>
      <c r="AA868" s="15"/>
      <c r="AC868" s="15"/>
      <c r="AE868" s="15"/>
      <c r="AG868" s="15"/>
      <c r="AH868" s="15"/>
      <c r="AJ868" s="15"/>
      <c r="AL868" s="15"/>
      <c r="AN868" s="15"/>
      <c r="AO868" s="15"/>
      <c r="AQ868" s="15"/>
      <c r="AS868" s="15"/>
      <c r="AU868" s="15"/>
      <c r="AV868" s="15"/>
      <c r="AX868" s="15"/>
      <c r="AZ868" s="15"/>
      <c r="BB868" s="15"/>
      <c r="BC868" s="15"/>
      <c r="BE868" s="15"/>
      <c r="BG868" s="15"/>
      <c r="BI868" s="15"/>
      <c r="BJ868" s="15"/>
      <c r="BL868" s="15"/>
      <c r="BN868" s="15"/>
      <c r="BP868" s="15"/>
      <c r="BQ868" s="15"/>
      <c r="BS868" s="15"/>
      <c r="BU868" s="15"/>
      <c r="BW868" s="15"/>
    </row>
    <row r="869" spans="1:75" s="10" customFormat="1" x14ac:dyDescent="0.2">
      <c r="A869" s="15"/>
      <c r="L869" s="15"/>
      <c r="M869" s="15"/>
      <c r="O869" s="15"/>
      <c r="Q869" s="15"/>
      <c r="S869" s="15"/>
      <c r="T869" s="15"/>
      <c r="V869" s="15"/>
      <c r="X869" s="15"/>
      <c r="Z869" s="15"/>
      <c r="AA869" s="15"/>
      <c r="AC869" s="15"/>
      <c r="AE869" s="15"/>
      <c r="AG869" s="15"/>
      <c r="AH869" s="15"/>
      <c r="AJ869" s="15"/>
      <c r="AL869" s="15"/>
      <c r="AN869" s="15"/>
      <c r="AO869" s="15"/>
      <c r="AQ869" s="15"/>
      <c r="AS869" s="15"/>
      <c r="AU869" s="15"/>
      <c r="AV869" s="15"/>
      <c r="AX869" s="15"/>
      <c r="AZ869" s="15"/>
      <c r="BB869" s="15"/>
      <c r="BC869" s="15"/>
      <c r="BE869" s="15"/>
      <c r="BG869" s="15"/>
      <c r="BI869" s="15"/>
      <c r="BJ869" s="15"/>
      <c r="BL869" s="15"/>
      <c r="BN869" s="15"/>
      <c r="BP869" s="15"/>
      <c r="BQ869" s="15"/>
      <c r="BS869" s="15"/>
      <c r="BU869" s="15"/>
      <c r="BW869" s="15"/>
    </row>
    <row r="870" spans="1:75" s="10" customFormat="1" x14ac:dyDescent="0.2">
      <c r="A870" s="15"/>
      <c r="L870" s="15"/>
      <c r="M870" s="15"/>
      <c r="O870" s="15"/>
      <c r="Q870" s="15"/>
      <c r="S870" s="15"/>
      <c r="T870" s="15"/>
      <c r="V870" s="15"/>
      <c r="X870" s="15"/>
      <c r="Z870" s="15"/>
      <c r="AA870" s="15"/>
      <c r="AC870" s="15"/>
      <c r="AE870" s="15"/>
      <c r="AG870" s="15"/>
      <c r="AH870" s="15"/>
      <c r="AJ870" s="15"/>
      <c r="AL870" s="15"/>
      <c r="AN870" s="15"/>
      <c r="AO870" s="15"/>
      <c r="AQ870" s="15"/>
      <c r="AS870" s="15"/>
      <c r="AU870" s="15"/>
      <c r="AV870" s="15"/>
      <c r="AX870" s="15"/>
      <c r="AZ870" s="15"/>
      <c r="BB870" s="15"/>
      <c r="BC870" s="15"/>
      <c r="BE870" s="15"/>
      <c r="BG870" s="15"/>
      <c r="BI870" s="15"/>
      <c r="BJ870" s="15"/>
      <c r="BL870" s="15"/>
      <c r="BN870" s="15"/>
      <c r="BP870" s="15"/>
      <c r="BQ870" s="15"/>
      <c r="BS870" s="15"/>
      <c r="BU870" s="15"/>
      <c r="BW870" s="15"/>
    </row>
    <row r="871" spans="1:75" s="10" customFormat="1" x14ac:dyDescent="0.2">
      <c r="A871" s="15"/>
      <c r="L871" s="15"/>
      <c r="M871" s="15"/>
      <c r="O871" s="15"/>
      <c r="Q871" s="15"/>
      <c r="S871" s="15"/>
      <c r="T871" s="15"/>
      <c r="V871" s="15"/>
      <c r="X871" s="15"/>
      <c r="Z871" s="15"/>
      <c r="AA871" s="15"/>
      <c r="AC871" s="15"/>
      <c r="AE871" s="15"/>
      <c r="AG871" s="15"/>
      <c r="AH871" s="15"/>
      <c r="AJ871" s="15"/>
      <c r="AL871" s="15"/>
      <c r="AN871" s="15"/>
      <c r="AO871" s="15"/>
      <c r="AQ871" s="15"/>
      <c r="AS871" s="15"/>
      <c r="AU871" s="15"/>
      <c r="AV871" s="15"/>
      <c r="AX871" s="15"/>
      <c r="AZ871" s="15"/>
      <c r="BB871" s="15"/>
      <c r="BC871" s="15"/>
      <c r="BE871" s="15"/>
      <c r="BG871" s="15"/>
      <c r="BI871" s="15"/>
      <c r="BJ871" s="15"/>
      <c r="BL871" s="15"/>
      <c r="BN871" s="15"/>
      <c r="BP871" s="15"/>
      <c r="BQ871" s="15"/>
      <c r="BS871" s="15"/>
      <c r="BU871" s="15"/>
      <c r="BW871" s="15"/>
    </row>
    <row r="872" spans="1:75" s="10" customFormat="1" x14ac:dyDescent="0.2">
      <c r="A872" s="15"/>
      <c r="L872" s="15"/>
      <c r="M872" s="15"/>
      <c r="O872" s="15"/>
      <c r="Q872" s="15"/>
      <c r="S872" s="15"/>
      <c r="T872" s="15"/>
      <c r="V872" s="15"/>
      <c r="X872" s="15"/>
      <c r="Z872" s="15"/>
      <c r="AA872" s="15"/>
      <c r="AC872" s="15"/>
      <c r="AE872" s="15"/>
      <c r="AG872" s="15"/>
      <c r="AH872" s="15"/>
      <c r="AJ872" s="15"/>
      <c r="AL872" s="15"/>
      <c r="AN872" s="15"/>
      <c r="AO872" s="15"/>
      <c r="AQ872" s="15"/>
      <c r="AS872" s="15"/>
      <c r="AU872" s="15"/>
      <c r="AV872" s="15"/>
      <c r="AX872" s="15"/>
      <c r="AZ872" s="15"/>
      <c r="BB872" s="15"/>
      <c r="BC872" s="15"/>
      <c r="BE872" s="15"/>
      <c r="BG872" s="15"/>
      <c r="BI872" s="15"/>
      <c r="BJ872" s="15"/>
      <c r="BL872" s="15"/>
      <c r="BN872" s="15"/>
      <c r="BP872" s="15"/>
      <c r="BQ872" s="15"/>
      <c r="BS872" s="15"/>
      <c r="BU872" s="15"/>
      <c r="BW872" s="15"/>
    </row>
    <row r="873" spans="1:75" s="10" customFormat="1" x14ac:dyDescent="0.2">
      <c r="A873" s="15"/>
      <c r="L873" s="15"/>
      <c r="M873" s="15"/>
      <c r="O873" s="15"/>
      <c r="Q873" s="15"/>
      <c r="S873" s="15"/>
      <c r="T873" s="15"/>
      <c r="V873" s="15"/>
      <c r="X873" s="15"/>
      <c r="Z873" s="15"/>
      <c r="AA873" s="15"/>
      <c r="AC873" s="15"/>
      <c r="AE873" s="15"/>
      <c r="AG873" s="15"/>
      <c r="AH873" s="15"/>
      <c r="AJ873" s="15"/>
      <c r="AL873" s="15"/>
      <c r="AN873" s="15"/>
      <c r="AO873" s="15"/>
      <c r="AQ873" s="15"/>
      <c r="AS873" s="15"/>
      <c r="AU873" s="15"/>
      <c r="AV873" s="15"/>
      <c r="AX873" s="15"/>
      <c r="AZ873" s="15"/>
      <c r="BB873" s="15"/>
      <c r="BC873" s="15"/>
      <c r="BE873" s="15"/>
      <c r="BG873" s="15"/>
      <c r="BI873" s="15"/>
      <c r="BJ873" s="15"/>
      <c r="BL873" s="15"/>
      <c r="BN873" s="15"/>
      <c r="BP873" s="15"/>
      <c r="BQ873" s="15"/>
      <c r="BS873" s="15"/>
      <c r="BU873" s="15"/>
      <c r="BW873" s="15"/>
    </row>
    <row r="874" spans="1:75" s="10" customFormat="1" x14ac:dyDescent="0.2">
      <c r="A874" s="15"/>
      <c r="L874" s="15"/>
      <c r="M874" s="15"/>
      <c r="O874" s="15"/>
      <c r="Q874" s="15"/>
      <c r="S874" s="15"/>
      <c r="T874" s="15"/>
      <c r="V874" s="15"/>
      <c r="X874" s="15"/>
      <c r="Z874" s="15"/>
      <c r="AA874" s="15"/>
      <c r="AC874" s="15"/>
      <c r="AE874" s="15"/>
      <c r="AG874" s="15"/>
      <c r="AH874" s="15"/>
      <c r="AJ874" s="15"/>
      <c r="AL874" s="15"/>
      <c r="AN874" s="15"/>
      <c r="AO874" s="15"/>
      <c r="AQ874" s="15"/>
      <c r="AS874" s="15"/>
      <c r="AU874" s="15"/>
      <c r="AV874" s="15"/>
      <c r="AX874" s="15"/>
      <c r="AZ874" s="15"/>
      <c r="BB874" s="15"/>
      <c r="BC874" s="15"/>
      <c r="BE874" s="15"/>
      <c r="BG874" s="15"/>
      <c r="BI874" s="15"/>
      <c r="BJ874" s="15"/>
      <c r="BL874" s="15"/>
      <c r="BN874" s="15"/>
      <c r="BP874" s="15"/>
      <c r="BQ874" s="15"/>
      <c r="BS874" s="15"/>
      <c r="BU874" s="15"/>
      <c r="BW874" s="15"/>
    </row>
    <row r="875" spans="1:75" s="10" customFormat="1" x14ac:dyDescent="0.2">
      <c r="A875" s="15"/>
      <c r="L875" s="15"/>
      <c r="M875" s="15"/>
      <c r="O875" s="15"/>
      <c r="Q875" s="15"/>
      <c r="S875" s="15"/>
      <c r="T875" s="15"/>
      <c r="V875" s="15"/>
      <c r="X875" s="15"/>
      <c r="Z875" s="15"/>
      <c r="AA875" s="15"/>
      <c r="AC875" s="15"/>
      <c r="AE875" s="15"/>
      <c r="AG875" s="15"/>
      <c r="AH875" s="15"/>
      <c r="AJ875" s="15"/>
      <c r="AL875" s="15"/>
      <c r="AN875" s="15"/>
      <c r="AO875" s="15"/>
      <c r="AQ875" s="15"/>
      <c r="AS875" s="15"/>
      <c r="AU875" s="15"/>
      <c r="AV875" s="15"/>
      <c r="AX875" s="15"/>
      <c r="AZ875" s="15"/>
      <c r="BB875" s="15"/>
      <c r="BC875" s="15"/>
      <c r="BE875" s="15"/>
      <c r="BG875" s="15"/>
      <c r="BI875" s="15"/>
      <c r="BJ875" s="15"/>
      <c r="BL875" s="15"/>
      <c r="BN875" s="15"/>
      <c r="BP875" s="15"/>
      <c r="BQ875" s="15"/>
      <c r="BS875" s="15"/>
      <c r="BU875" s="15"/>
      <c r="BW875" s="15"/>
    </row>
    <row r="876" spans="1:75" s="10" customFormat="1" x14ac:dyDescent="0.2">
      <c r="A876" s="15"/>
      <c r="L876" s="15"/>
      <c r="M876" s="15"/>
      <c r="O876" s="15"/>
      <c r="Q876" s="15"/>
      <c r="S876" s="15"/>
      <c r="T876" s="15"/>
      <c r="V876" s="15"/>
      <c r="X876" s="15"/>
      <c r="Z876" s="15"/>
      <c r="AA876" s="15"/>
      <c r="AC876" s="15"/>
      <c r="AE876" s="15"/>
      <c r="AG876" s="15"/>
      <c r="AH876" s="15"/>
      <c r="AJ876" s="15"/>
      <c r="AL876" s="15"/>
      <c r="AN876" s="15"/>
      <c r="AO876" s="15"/>
      <c r="AQ876" s="15"/>
      <c r="AS876" s="15"/>
      <c r="AU876" s="15"/>
      <c r="AV876" s="15"/>
      <c r="AX876" s="15"/>
      <c r="AZ876" s="15"/>
      <c r="BB876" s="15"/>
      <c r="BC876" s="15"/>
      <c r="BE876" s="15"/>
      <c r="BG876" s="15"/>
      <c r="BI876" s="15"/>
      <c r="BJ876" s="15"/>
      <c r="BL876" s="15"/>
      <c r="BN876" s="15"/>
      <c r="BP876" s="15"/>
      <c r="BQ876" s="15"/>
      <c r="BS876" s="15"/>
      <c r="BU876" s="15"/>
      <c r="BW876" s="15"/>
    </row>
    <row r="877" spans="1:75" s="10" customFormat="1" x14ac:dyDescent="0.2">
      <c r="A877" s="15"/>
      <c r="L877" s="15"/>
      <c r="M877" s="15"/>
      <c r="O877" s="15"/>
      <c r="Q877" s="15"/>
      <c r="S877" s="15"/>
      <c r="T877" s="15"/>
      <c r="V877" s="15"/>
      <c r="X877" s="15"/>
      <c r="Z877" s="15"/>
      <c r="AA877" s="15"/>
      <c r="AC877" s="15"/>
      <c r="AE877" s="15"/>
      <c r="AG877" s="15"/>
      <c r="AH877" s="15"/>
      <c r="AJ877" s="15"/>
      <c r="AL877" s="15"/>
      <c r="AN877" s="15"/>
      <c r="AO877" s="15"/>
      <c r="AQ877" s="15"/>
      <c r="AS877" s="15"/>
      <c r="AU877" s="15"/>
      <c r="AV877" s="15"/>
      <c r="AX877" s="15"/>
      <c r="AZ877" s="15"/>
      <c r="BB877" s="15"/>
      <c r="BC877" s="15"/>
      <c r="BE877" s="15"/>
      <c r="BG877" s="15"/>
      <c r="BI877" s="15"/>
      <c r="BJ877" s="15"/>
      <c r="BL877" s="15"/>
      <c r="BN877" s="15"/>
      <c r="BP877" s="15"/>
      <c r="BQ877" s="15"/>
      <c r="BS877" s="15"/>
      <c r="BU877" s="15"/>
      <c r="BW877" s="15"/>
    </row>
    <row r="878" spans="1:75" s="10" customFormat="1" x14ac:dyDescent="0.2">
      <c r="A878" s="15"/>
      <c r="L878" s="15"/>
      <c r="M878" s="15"/>
      <c r="O878" s="15"/>
      <c r="Q878" s="15"/>
      <c r="S878" s="15"/>
      <c r="T878" s="15"/>
      <c r="V878" s="15"/>
      <c r="X878" s="15"/>
      <c r="Z878" s="15"/>
      <c r="AA878" s="15"/>
      <c r="AC878" s="15"/>
      <c r="AE878" s="15"/>
      <c r="AG878" s="15"/>
      <c r="AH878" s="15"/>
      <c r="AJ878" s="15"/>
      <c r="AL878" s="15"/>
      <c r="AN878" s="15"/>
      <c r="AO878" s="15"/>
      <c r="AQ878" s="15"/>
      <c r="AS878" s="15"/>
      <c r="AU878" s="15"/>
      <c r="AV878" s="15"/>
      <c r="AX878" s="15"/>
      <c r="AZ878" s="15"/>
      <c r="BB878" s="15"/>
      <c r="BC878" s="15"/>
      <c r="BE878" s="15"/>
      <c r="BG878" s="15"/>
      <c r="BI878" s="15"/>
      <c r="BJ878" s="15"/>
      <c r="BL878" s="15"/>
      <c r="BN878" s="15"/>
      <c r="BP878" s="15"/>
      <c r="BQ878" s="15"/>
      <c r="BS878" s="15"/>
      <c r="BU878" s="15"/>
      <c r="BW878" s="15"/>
    </row>
    <row r="879" spans="1:75" s="10" customFormat="1" x14ac:dyDescent="0.2">
      <c r="A879" s="15"/>
      <c r="L879" s="15"/>
      <c r="M879" s="15"/>
      <c r="O879" s="15"/>
      <c r="Q879" s="15"/>
      <c r="S879" s="15"/>
      <c r="T879" s="15"/>
      <c r="V879" s="15"/>
      <c r="X879" s="15"/>
      <c r="Z879" s="15"/>
      <c r="AA879" s="15"/>
      <c r="AC879" s="15"/>
      <c r="AE879" s="15"/>
      <c r="AG879" s="15"/>
      <c r="AH879" s="15"/>
      <c r="AJ879" s="15"/>
      <c r="AL879" s="15"/>
      <c r="AN879" s="15"/>
      <c r="AO879" s="15"/>
      <c r="AQ879" s="15"/>
      <c r="AS879" s="15"/>
      <c r="AU879" s="15"/>
      <c r="AV879" s="15"/>
      <c r="AX879" s="15"/>
      <c r="AZ879" s="15"/>
      <c r="BB879" s="15"/>
      <c r="BC879" s="15"/>
      <c r="BE879" s="15"/>
      <c r="BG879" s="15"/>
      <c r="BI879" s="15"/>
      <c r="BJ879" s="15"/>
      <c r="BL879" s="15"/>
      <c r="BN879" s="15"/>
      <c r="BP879" s="15"/>
      <c r="BQ879" s="15"/>
      <c r="BS879" s="15"/>
      <c r="BU879" s="15"/>
      <c r="BW879" s="15"/>
    </row>
    <row r="880" spans="1:75" s="10" customFormat="1" x14ac:dyDescent="0.2">
      <c r="A880" s="15"/>
      <c r="L880" s="15"/>
      <c r="M880" s="15"/>
      <c r="O880" s="15"/>
      <c r="Q880" s="15"/>
      <c r="S880" s="15"/>
      <c r="T880" s="15"/>
      <c r="V880" s="15"/>
      <c r="X880" s="15"/>
      <c r="Z880" s="15"/>
      <c r="AA880" s="15"/>
      <c r="AC880" s="15"/>
      <c r="AE880" s="15"/>
      <c r="AG880" s="15"/>
      <c r="AH880" s="15"/>
      <c r="AJ880" s="15"/>
      <c r="AL880" s="15"/>
      <c r="AN880" s="15"/>
      <c r="AO880" s="15"/>
      <c r="AQ880" s="15"/>
      <c r="AS880" s="15"/>
      <c r="AU880" s="15"/>
      <c r="AV880" s="15"/>
      <c r="AX880" s="15"/>
      <c r="AZ880" s="15"/>
      <c r="BB880" s="15"/>
      <c r="BC880" s="15"/>
      <c r="BE880" s="15"/>
      <c r="BG880" s="15"/>
      <c r="BI880" s="15"/>
      <c r="BJ880" s="15"/>
      <c r="BL880" s="15"/>
      <c r="BN880" s="15"/>
      <c r="BP880" s="15"/>
      <c r="BQ880" s="15"/>
      <c r="BS880" s="15"/>
      <c r="BU880" s="15"/>
      <c r="BW880" s="15"/>
    </row>
    <row r="881" spans="1:75" s="10" customFormat="1" x14ac:dyDescent="0.2">
      <c r="A881" s="15"/>
      <c r="L881" s="15"/>
      <c r="M881" s="15"/>
      <c r="O881" s="15"/>
      <c r="Q881" s="15"/>
      <c r="S881" s="15"/>
      <c r="T881" s="15"/>
      <c r="V881" s="15"/>
      <c r="X881" s="15"/>
      <c r="Z881" s="15"/>
      <c r="AA881" s="15"/>
      <c r="AC881" s="15"/>
      <c r="AE881" s="15"/>
      <c r="AG881" s="15"/>
      <c r="AH881" s="15"/>
      <c r="AJ881" s="15"/>
      <c r="AL881" s="15"/>
      <c r="AN881" s="15"/>
      <c r="AO881" s="15"/>
      <c r="AQ881" s="15"/>
      <c r="AS881" s="15"/>
      <c r="AU881" s="15"/>
      <c r="AV881" s="15"/>
      <c r="AX881" s="15"/>
      <c r="AZ881" s="15"/>
      <c r="BB881" s="15"/>
      <c r="BC881" s="15"/>
      <c r="BE881" s="15"/>
      <c r="BG881" s="15"/>
      <c r="BI881" s="15"/>
      <c r="BJ881" s="15"/>
      <c r="BL881" s="15"/>
      <c r="BN881" s="15"/>
      <c r="BP881" s="15"/>
      <c r="BQ881" s="15"/>
      <c r="BS881" s="15"/>
      <c r="BU881" s="15"/>
      <c r="BW881" s="15"/>
    </row>
    <row r="882" spans="1:75" s="10" customFormat="1" x14ac:dyDescent="0.2">
      <c r="A882" s="15"/>
      <c r="L882" s="15"/>
      <c r="M882" s="15"/>
      <c r="O882" s="15"/>
      <c r="Q882" s="15"/>
      <c r="S882" s="15"/>
      <c r="T882" s="15"/>
      <c r="V882" s="15"/>
      <c r="X882" s="15"/>
      <c r="Z882" s="15"/>
      <c r="AA882" s="15"/>
      <c r="AC882" s="15"/>
      <c r="AE882" s="15"/>
      <c r="AG882" s="15"/>
      <c r="AH882" s="15"/>
      <c r="AJ882" s="15"/>
      <c r="AL882" s="15"/>
      <c r="AN882" s="15"/>
      <c r="AO882" s="15"/>
      <c r="AQ882" s="15"/>
      <c r="AS882" s="15"/>
      <c r="AU882" s="15"/>
      <c r="AV882" s="15"/>
      <c r="AX882" s="15"/>
      <c r="AZ882" s="15"/>
      <c r="BB882" s="15"/>
      <c r="BC882" s="15"/>
      <c r="BE882" s="15"/>
      <c r="BG882" s="15"/>
      <c r="BI882" s="15"/>
      <c r="BJ882" s="15"/>
      <c r="BL882" s="15"/>
      <c r="BN882" s="15"/>
      <c r="BP882" s="15"/>
      <c r="BQ882" s="15"/>
      <c r="BS882" s="15"/>
      <c r="BU882" s="15"/>
      <c r="BW882" s="15"/>
    </row>
    <row r="883" spans="1:75" s="10" customFormat="1" x14ac:dyDescent="0.2">
      <c r="A883" s="15"/>
      <c r="L883" s="15"/>
      <c r="M883" s="15"/>
      <c r="O883" s="15"/>
      <c r="Q883" s="15"/>
      <c r="S883" s="15"/>
      <c r="T883" s="15"/>
      <c r="V883" s="15"/>
      <c r="X883" s="15"/>
      <c r="Z883" s="15"/>
      <c r="AA883" s="15"/>
      <c r="AC883" s="15"/>
      <c r="AE883" s="15"/>
      <c r="AG883" s="15"/>
      <c r="AH883" s="15"/>
      <c r="AJ883" s="15"/>
      <c r="AL883" s="15"/>
      <c r="AN883" s="15"/>
      <c r="AO883" s="15"/>
      <c r="AQ883" s="15"/>
      <c r="AS883" s="15"/>
      <c r="AU883" s="15"/>
      <c r="AV883" s="15"/>
      <c r="AX883" s="15"/>
      <c r="AZ883" s="15"/>
      <c r="BB883" s="15"/>
      <c r="BC883" s="15"/>
      <c r="BE883" s="15"/>
      <c r="BG883" s="15"/>
      <c r="BI883" s="15"/>
      <c r="BJ883" s="15"/>
      <c r="BL883" s="15"/>
      <c r="BN883" s="15"/>
      <c r="BP883" s="15"/>
      <c r="BQ883" s="15"/>
      <c r="BS883" s="15"/>
      <c r="BU883" s="15"/>
      <c r="BW883" s="15"/>
    </row>
    <row r="884" spans="1:75" s="10" customFormat="1" x14ac:dyDescent="0.2">
      <c r="A884" s="15"/>
      <c r="L884" s="15"/>
      <c r="M884" s="15"/>
      <c r="O884" s="15"/>
      <c r="Q884" s="15"/>
      <c r="S884" s="15"/>
      <c r="T884" s="15"/>
      <c r="V884" s="15"/>
      <c r="X884" s="15"/>
      <c r="Z884" s="15"/>
      <c r="AA884" s="15"/>
      <c r="AC884" s="15"/>
      <c r="AE884" s="15"/>
      <c r="AG884" s="15"/>
      <c r="AH884" s="15"/>
      <c r="AJ884" s="15"/>
      <c r="AL884" s="15"/>
      <c r="AN884" s="15"/>
      <c r="AO884" s="15"/>
      <c r="AQ884" s="15"/>
      <c r="AS884" s="15"/>
      <c r="AU884" s="15"/>
      <c r="AV884" s="15"/>
      <c r="AX884" s="15"/>
      <c r="AZ884" s="15"/>
      <c r="BB884" s="15"/>
      <c r="BC884" s="15"/>
      <c r="BE884" s="15"/>
      <c r="BG884" s="15"/>
      <c r="BI884" s="15"/>
      <c r="BJ884" s="15"/>
      <c r="BL884" s="15"/>
      <c r="BN884" s="15"/>
      <c r="BP884" s="15"/>
      <c r="BQ884" s="15"/>
      <c r="BS884" s="15"/>
      <c r="BU884" s="15"/>
      <c r="BW884" s="15"/>
    </row>
    <row r="885" spans="1:75" s="10" customFormat="1" x14ac:dyDescent="0.2">
      <c r="A885" s="15"/>
      <c r="L885" s="15"/>
      <c r="M885" s="15"/>
      <c r="O885" s="15"/>
      <c r="Q885" s="15"/>
      <c r="S885" s="15"/>
      <c r="T885" s="15"/>
      <c r="V885" s="15"/>
      <c r="X885" s="15"/>
      <c r="Z885" s="15"/>
      <c r="AA885" s="15"/>
      <c r="AC885" s="15"/>
      <c r="AE885" s="15"/>
      <c r="AG885" s="15"/>
      <c r="AH885" s="15"/>
      <c r="AJ885" s="15"/>
      <c r="AL885" s="15"/>
      <c r="AN885" s="15"/>
      <c r="AO885" s="15"/>
      <c r="AQ885" s="15"/>
      <c r="AS885" s="15"/>
      <c r="AU885" s="15"/>
      <c r="AV885" s="15"/>
      <c r="AX885" s="15"/>
      <c r="AZ885" s="15"/>
      <c r="BB885" s="15"/>
      <c r="BC885" s="15"/>
      <c r="BE885" s="15"/>
      <c r="BG885" s="15"/>
      <c r="BI885" s="15"/>
      <c r="BJ885" s="15"/>
      <c r="BL885" s="15"/>
      <c r="BN885" s="15"/>
      <c r="BP885" s="15"/>
      <c r="BQ885" s="15"/>
      <c r="BS885" s="15"/>
      <c r="BU885" s="15"/>
      <c r="BW885" s="15"/>
    </row>
    <row r="886" spans="1:75" s="10" customFormat="1" x14ac:dyDescent="0.2">
      <c r="A886" s="15"/>
      <c r="L886" s="15"/>
      <c r="M886" s="15"/>
      <c r="O886" s="15"/>
      <c r="Q886" s="15"/>
      <c r="S886" s="15"/>
      <c r="T886" s="15"/>
      <c r="V886" s="15"/>
      <c r="X886" s="15"/>
      <c r="Z886" s="15"/>
      <c r="AA886" s="15"/>
      <c r="AC886" s="15"/>
      <c r="AE886" s="15"/>
      <c r="AG886" s="15"/>
      <c r="AH886" s="15"/>
      <c r="AJ886" s="15"/>
      <c r="AL886" s="15"/>
      <c r="AN886" s="15"/>
      <c r="AO886" s="15"/>
      <c r="AQ886" s="15"/>
      <c r="AS886" s="15"/>
      <c r="AU886" s="15"/>
      <c r="AV886" s="15"/>
      <c r="AX886" s="15"/>
      <c r="AZ886" s="15"/>
      <c r="BB886" s="15"/>
      <c r="BC886" s="15"/>
      <c r="BE886" s="15"/>
      <c r="BG886" s="15"/>
      <c r="BI886" s="15"/>
      <c r="BJ886" s="15"/>
      <c r="BL886" s="15"/>
      <c r="BN886" s="15"/>
      <c r="BP886" s="15"/>
      <c r="BQ886" s="15"/>
      <c r="BS886" s="15"/>
      <c r="BU886" s="15"/>
      <c r="BW886" s="15"/>
    </row>
    <row r="887" spans="1:75" s="10" customFormat="1" x14ac:dyDescent="0.2">
      <c r="A887" s="15"/>
      <c r="L887" s="15"/>
      <c r="M887" s="15"/>
      <c r="O887" s="15"/>
      <c r="Q887" s="15"/>
      <c r="S887" s="15"/>
      <c r="T887" s="15"/>
      <c r="V887" s="15"/>
      <c r="X887" s="15"/>
      <c r="Z887" s="15"/>
      <c r="AA887" s="15"/>
      <c r="AC887" s="15"/>
      <c r="AE887" s="15"/>
      <c r="AG887" s="15"/>
      <c r="AH887" s="15"/>
      <c r="AJ887" s="15"/>
      <c r="AL887" s="15"/>
      <c r="AN887" s="15"/>
      <c r="AO887" s="15"/>
      <c r="AQ887" s="15"/>
      <c r="AS887" s="15"/>
      <c r="AU887" s="15"/>
      <c r="AV887" s="15"/>
      <c r="AX887" s="15"/>
      <c r="AZ887" s="15"/>
      <c r="BB887" s="15"/>
      <c r="BC887" s="15"/>
      <c r="BE887" s="15"/>
      <c r="BG887" s="15"/>
      <c r="BI887" s="15"/>
      <c r="BJ887" s="15"/>
      <c r="BL887" s="15"/>
      <c r="BN887" s="15"/>
      <c r="BP887" s="15"/>
      <c r="BQ887" s="15"/>
      <c r="BS887" s="15"/>
      <c r="BU887" s="15"/>
      <c r="BW887" s="15"/>
    </row>
    <row r="888" spans="1:75" s="10" customFormat="1" x14ac:dyDescent="0.2">
      <c r="A888" s="15"/>
      <c r="L888" s="15"/>
      <c r="M888" s="15"/>
      <c r="O888" s="15"/>
      <c r="Q888" s="15"/>
      <c r="S888" s="15"/>
      <c r="T888" s="15"/>
      <c r="V888" s="15"/>
      <c r="X888" s="15"/>
      <c r="Z888" s="15"/>
      <c r="AA888" s="15"/>
      <c r="AC888" s="15"/>
      <c r="AE888" s="15"/>
      <c r="AG888" s="15"/>
      <c r="AH888" s="15"/>
      <c r="AJ888" s="15"/>
      <c r="AL888" s="15"/>
      <c r="AN888" s="15"/>
      <c r="AO888" s="15"/>
      <c r="AQ888" s="15"/>
      <c r="AS888" s="15"/>
      <c r="AU888" s="15"/>
      <c r="AV888" s="15"/>
      <c r="AX888" s="15"/>
      <c r="AZ888" s="15"/>
      <c r="BB888" s="15"/>
      <c r="BC888" s="15"/>
      <c r="BE888" s="15"/>
      <c r="BG888" s="15"/>
      <c r="BI888" s="15"/>
      <c r="BJ888" s="15"/>
      <c r="BL888" s="15"/>
      <c r="BN888" s="15"/>
      <c r="BP888" s="15"/>
      <c r="BQ888" s="15"/>
      <c r="BS888" s="15"/>
      <c r="BU888" s="15"/>
      <c r="BW888" s="15"/>
    </row>
    <row r="889" spans="1:75" s="10" customFormat="1" x14ac:dyDescent="0.2">
      <c r="A889" s="15"/>
      <c r="L889" s="15"/>
      <c r="M889" s="15"/>
      <c r="O889" s="15"/>
      <c r="Q889" s="15"/>
      <c r="S889" s="15"/>
      <c r="T889" s="15"/>
      <c r="V889" s="15"/>
      <c r="X889" s="15"/>
      <c r="Z889" s="15"/>
      <c r="AA889" s="15"/>
      <c r="AC889" s="15"/>
      <c r="AE889" s="15"/>
      <c r="AG889" s="15"/>
      <c r="AH889" s="15"/>
      <c r="AJ889" s="15"/>
      <c r="AL889" s="15"/>
      <c r="AN889" s="15"/>
      <c r="AO889" s="15"/>
      <c r="AQ889" s="15"/>
      <c r="AS889" s="15"/>
      <c r="AU889" s="15"/>
      <c r="AV889" s="15"/>
      <c r="AX889" s="15"/>
      <c r="AZ889" s="15"/>
      <c r="BB889" s="15"/>
      <c r="BC889" s="15"/>
      <c r="BE889" s="15"/>
      <c r="BG889" s="15"/>
      <c r="BI889" s="15"/>
      <c r="BJ889" s="15"/>
      <c r="BL889" s="15"/>
      <c r="BN889" s="15"/>
      <c r="BP889" s="15"/>
      <c r="BQ889" s="15"/>
      <c r="BS889" s="15"/>
      <c r="BU889" s="15"/>
      <c r="BW889" s="15"/>
    </row>
    <row r="890" spans="1:75" s="10" customFormat="1" x14ac:dyDescent="0.2">
      <c r="A890" s="15"/>
      <c r="L890" s="15"/>
      <c r="M890" s="15"/>
      <c r="O890" s="15"/>
      <c r="Q890" s="15"/>
      <c r="S890" s="15"/>
      <c r="T890" s="15"/>
      <c r="V890" s="15"/>
      <c r="X890" s="15"/>
      <c r="Z890" s="15"/>
      <c r="AA890" s="15"/>
      <c r="AC890" s="15"/>
      <c r="AE890" s="15"/>
      <c r="AG890" s="15"/>
      <c r="AH890" s="15"/>
      <c r="AJ890" s="15"/>
      <c r="AL890" s="15"/>
      <c r="AN890" s="15"/>
      <c r="AO890" s="15"/>
      <c r="AQ890" s="15"/>
      <c r="AS890" s="15"/>
      <c r="AU890" s="15"/>
      <c r="AV890" s="15"/>
      <c r="AX890" s="15"/>
      <c r="AZ890" s="15"/>
      <c r="BB890" s="15"/>
      <c r="BC890" s="15"/>
      <c r="BE890" s="15"/>
      <c r="BG890" s="15"/>
      <c r="BI890" s="15"/>
      <c r="BJ890" s="15"/>
      <c r="BL890" s="15"/>
      <c r="BN890" s="15"/>
      <c r="BP890" s="15"/>
      <c r="BQ890" s="15"/>
      <c r="BS890" s="15"/>
      <c r="BU890" s="15"/>
      <c r="BW890" s="15"/>
    </row>
    <row r="891" spans="1:75" s="10" customFormat="1" x14ac:dyDescent="0.2">
      <c r="A891" s="15"/>
      <c r="L891" s="15"/>
      <c r="M891" s="15"/>
      <c r="O891" s="15"/>
      <c r="Q891" s="15"/>
      <c r="S891" s="15"/>
      <c r="T891" s="15"/>
      <c r="V891" s="15"/>
      <c r="X891" s="15"/>
      <c r="Z891" s="15"/>
      <c r="AA891" s="15"/>
      <c r="AC891" s="15"/>
      <c r="AE891" s="15"/>
      <c r="AG891" s="15"/>
      <c r="AH891" s="15"/>
      <c r="AJ891" s="15"/>
      <c r="AL891" s="15"/>
      <c r="AN891" s="15"/>
      <c r="AO891" s="15"/>
      <c r="AQ891" s="15"/>
      <c r="AS891" s="15"/>
      <c r="AU891" s="15"/>
      <c r="AV891" s="15"/>
      <c r="AX891" s="15"/>
      <c r="AZ891" s="15"/>
      <c r="BB891" s="15"/>
      <c r="BC891" s="15"/>
      <c r="BE891" s="15"/>
      <c r="BG891" s="15"/>
      <c r="BI891" s="15"/>
      <c r="BJ891" s="15"/>
      <c r="BL891" s="15"/>
      <c r="BN891" s="15"/>
      <c r="BP891" s="15"/>
      <c r="BQ891" s="15"/>
      <c r="BS891" s="15"/>
      <c r="BU891" s="15"/>
      <c r="BW891" s="15"/>
    </row>
    <row r="892" spans="1:75" s="10" customFormat="1" x14ac:dyDescent="0.2">
      <c r="A892" s="15"/>
      <c r="L892" s="15"/>
      <c r="M892" s="15"/>
      <c r="O892" s="15"/>
      <c r="Q892" s="15"/>
      <c r="S892" s="15"/>
      <c r="T892" s="15"/>
      <c r="V892" s="15"/>
      <c r="X892" s="15"/>
      <c r="Z892" s="15"/>
      <c r="AA892" s="15"/>
      <c r="AC892" s="15"/>
      <c r="AE892" s="15"/>
      <c r="AG892" s="15"/>
      <c r="AH892" s="15"/>
      <c r="AJ892" s="15"/>
      <c r="AL892" s="15"/>
      <c r="AN892" s="15"/>
      <c r="AO892" s="15"/>
      <c r="AQ892" s="15"/>
      <c r="AS892" s="15"/>
      <c r="AU892" s="15"/>
      <c r="AV892" s="15"/>
      <c r="AX892" s="15"/>
      <c r="AZ892" s="15"/>
      <c r="BB892" s="15"/>
      <c r="BC892" s="15"/>
      <c r="BE892" s="15"/>
      <c r="BG892" s="15"/>
      <c r="BI892" s="15"/>
      <c r="BJ892" s="15"/>
      <c r="BL892" s="15"/>
      <c r="BN892" s="15"/>
      <c r="BP892" s="15"/>
      <c r="BQ892" s="15"/>
      <c r="BS892" s="15"/>
      <c r="BU892" s="15"/>
      <c r="BW892" s="15"/>
    </row>
    <row r="893" spans="1:75" s="10" customFormat="1" x14ac:dyDescent="0.2">
      <c r="A893" s="15"/>
      <c r="L893" s="15"/>
      <c r="M893" s="15"/>
      <c r="O893" s="15"/>
      <c r="Q893" s="15"/>
      <c r="S893" s="15"/>
      <c r="T893" s="15"/>
      <c r="V893" s="15"/>
      <c r="X893" s="15"/>
      <c r="Z893" s="15"/>
      <c r="AA893" s="15"/>
      <c r="AC893" s="15"/>
      <c r="AE893" s="15"/>
      <c r="AG893" s="15"/>
      <c r="AH893" s="15"/>
      <c r="AJ893" s="15"/>
      <c r="AL893" s="15"/>
      <c r="AN893" s="15"/>
      <c r="AO893" s="15"/>
      <c r="AQ893" s="15"/>
      <c r="AS893" s="15"/>
      <c r="AU893" s="15"/>
      <c r="AV893" s="15"/>
      <c r="AX893" s="15"/>
      <c r="AZ893" s="15"/>
      <c r="BB893" s="15"/>
      <c r="BC893" s="15"/>
      <c r="BE893" s="15"/>
      <c r="BG893" s="15"/>
      <c r="BI893" s="15"/>
      <c r="BJ893" s="15"/>
      <c r="BL893" s="15"/>
      <c r="BN893" s="15"/>
      <c r="BP893" s="15"/>
      <c r="BQ893" s="15"/>
      <c r="BS893" s="15"/>
      <c r="BU893" s="15"/>
      <c r="BW893" s="15"/>
    </row>
    <row r="894" spans="1:75" s="10" customFormat="1" x14ac:dyDescent="0.2">
      <c r="A894" s="15"/>
      <c r="L894" s="15"/>
      <c r="M894" s="15"/>
      <c r="O894" s="15"/>
      <c r="Q894" s="15"/>
      <c r="S894" s="15"/>
      <c r="T894" s="15"/>
      <c r="V894" s="15"/>
      <c r="X894" s="15"/>
      <c r="Z894" s="15"/>
      <c r="AA894" s="15"/>
      <c r="AC894" s="15"/>
      <c r="AE894" s="15"/>
      <c r="AG894" s="15"/>
      <c r="AH894" s="15"/>
      <c r="AJ894" s="15"/>
      <c r="AL894" s="15"/>
      <c r="AN894" s="15"/>
      <c r="AO894" s="15"/>
      <c r="AQ894" s="15"/>
      <c r="AS894" s="15"/>
      <c r="AU894" s="15"/>
      <c r="AV894" s="15"/>
      <c r="AX894" s="15"/>
      <c r="AZ894" s="15"/>
      <c r="BB894" s="15"/>
      <c r="BC894" s="15"/>
      <c r="BE894" s="15"/>
      <c r="BG894" s="15"/>
      <c r="BI894" s="15"/>
      <c r="BJ894" s="15"/>
      <c r="BL894" s="15"/>
      <c r="BN894" s="15"/>
      <c r="BP894" s="15"/>
      <c r="BQ894" s="15"/>
      <c r="BS894" s="15"/>
      <c r="BU894" s="15"/>
      <c r="BW894" s="15"/>
    </row>
    <row r="895" spans="1:75" s="10" customFormat="1" x14ac:dyDescent="0.2">
      <c r="A895" s="15"/>
      <c r="L895" s="15"/>
      <c r="M895" s="15"/>
      <c r="O895" s="15"/>
      <c r="Q895" s="15"/>
      <c r="S895" s="15"/>
      <c r="T895" s="15"/>
      <c r="V895" s="15"/>
      <c r="X895" s="15"/>
      <c r="Z895" s="15"/>
      <c r="AA895" s="15"/>
      <c r="AC895" s="15"/>
      <c r="AE895" s="15"/>
      <c r="AG895" s="15"/>
      <c r="AH895" s="15"/>
      <c r="AJ895" s="15"/>
      <c r="AL895" s="15"/>
      <c r="AN895" s="15"/>
      <c r="AO895" s="15"/>
      <c r="AQ895" s="15"/>
      <c r="AS895" s="15"/>
      <c r="AU895" s="15"/>
      <c r="AV895" s="15"/>
      <c r="AX895" s="15"/>
      <c r="AZ895" s="15"/>
      <c r="BB895" s="15"/>
      <c r="BC895" s="15"/>
      <c r="BE895" s="15"/>
      <c r="BG895" s="15"/>
      <c r="BI895" s="15"/>
      <c r="BJ895" s="15"/>
      <c r="BL895" s="15"/>
      <c r="BN895" s="15"/>
      <c r="BP895" s="15"/>
      <c r="BQ895" s="15"/>
      <c r="BS895" s="15"/>
      <c r="BU895" s="15"/>
      <c r="BW895" s="15"/>
    </row>
    <row r="896" spans="1:75" s="10" customFormat="1" x14ac:dyDescent="0.2">
      <c r="A896" s="15"/>
      <c r="L896" s="15"/>
      <c r="M896" s="15"/>
      <c r="O896" s="15"/>
      <c r="Q896" s="15"/>
      <c r="S896" s="15"/>
      <c r="T896" s="15"/>
      <c r="V896" s="15"/>
      <c r="X896" s="15"/>
      <c r="Z896" s="15"/>
      <c r="AA896" s="15"/>
      <c r="AC896" s="15"/>
      <c r="AE896" s="15"/>
      <c r="AG896" s="15"/>
      <c r="AH896" s="15"/>
      <c r="AJ896" s="15"/>
      <c r="AL896" s="15"/>
      <c r="AN896" s="15"/>
      <c r="AO896" s="15"/>
      <c r="AQ896" s="15"/>
      <c r="AS896" s="15"/>
      <c r="AU896" s="15"/>
      <c r="AV896" s="15"/>
      <c r="AX896" s="15"/>
      <c r="AZ896" s="15"/>
      <c r="BB896" s="15"/>
      <c r="BC896" s="15"/>
      <c r="BE896" s="15"/>
      <c r="BG896" s="15"/>
      <c r="BI896" s="15"/>
      <c r="BJ896" s="15"/>
      <c r="BL896" s="15"/>
      <c r="BN896" s="15"/>
      <c r="BP896" s="15"/>
      <c r="BQ896" s="15"/>
      <c r="BS896" s="15"/>
      <c r="BU896" s="15"/>
      <c r="BW896" s="15"/>
    </row>
    <row r="897" spans="1:75" s="10" customFormat="1" x14ac:dyDescent="0.2">
      <c r="A897" s="15"/>
      <c r="L897" s="15"/>
      <c r="M897" s="15"/>
      <c r="O897" s="15"/>
      <c r="Q897" s="15"/>
      <c r="S897" s="15"/>
      <c r="T897" s="15"/>
      <c r="V897" s="15"/>
      <c r="X897" s="15"/>
      <c r="Z897" s="15"/>
      <c r="AA897" s="15"/>
      <c r="AC897" s="15"/>
      <c r="AE897" s="15"/>
      <c r="AG897" s="15"/>
      <c r="AH897" s="15"/>
      <c r="AJ897" s="15"/>
      <c r="AL897" s="15"/>
      <c r="AN897" s="15"/>
      <c r="AO897" s="15"/>
      <c r="AQ897" s="15"/>
      <c r="AS897" s="15"/>
      <c r="AU897" s="15"/>
      <c r="AV897" s="15"/>
      <c r="AX897" s="15"/>
      <c r="AZ897" s="15"/>
      <c r="BB897" s="15"/>
      <c r="BC897" s="15"/>
      <c r="BE897" s="15"/>
      <c r="BG897" s="15"/>
      <c r="BI897" s="15"/>
      <c r="BJ897" s="15"/>
      <c r="BL897" s="15"/>
      <c r="BN897" s="15"/>
      <c r="BP897" s="15"/>
      <c r="BQ897" s="15"/>
      <c r="BS897" s="15"/>
      <c r="BU897" s="15"/>
      <c r="BW897" s="15"/>
    </row>
    <row r="898" spans="1:75" s="10" customFormat="1" x14ac:dyDescent="0.2">
      <c r="A898" s="15"/>
      <c r="L898" s="15"/>
      <c r="M898" s="15"/>
      <c r="O898" s="15"/>
      <c r="Q898" s="15"/>
      <c r="S898" s="15"/>
      <c r="T898" s="15"/>
      <c r="V898" s="15"/>
      <c r="X898" s="15"/>
      <c r="Z898" s="15"/>
      <c r="AA898" s="15"/>
      <c r="AC898" s="15"/>
      <c r="AE898" s="15"/>
      <c r="AG898" s="15"/>
      <c r="AH898" s="15"/>
      <c r="AJ898" s="15"/>
      <c r="AL898" s="15"/>
      <c r="AN898" s="15"/>
      <c r="AO898" s="15"/>
      <c r="AQ898" s="15"/>
      <c r="AS898" s="15"/>
      <c r="AU898" s="15"/>
      <c r="AV898" s="15"/>
      <c r="AX898" s="15"/>
      <c r="AZ898" s="15"/>
      <c r="BB898" s="15"/>
      <c r="BC898" s="15"/>
      <c r="BE898" s="15"/>
      <c r="BG898" s="15"/>
      <c r="BI898" s="15"/>
      <c r="BJ898" s="15"/>
      <c r="BL898" s="15"/>
      <c r="BN898" s="15"/>
      <c r="BP898" s="15"/>
      <c r="BQ898" s="15"/>
      <c r="BS898" s="15"/>
      <c r="BU898" s="15"/>
      <c r="BW898" s="15"/>
    </row>
    <row r="899" spans="1:75" s="10" customFormat="1" x14ac:dyDescent="0.2">
      <c r="A899" s="15"/>
      <c r="L899" s="15"/>
      <c r="M899" s="15"/>
      <c r="O899" s="15"/>
      <c r="Q899" s="15"/>
      <c r="S899" s="15"/>
      <c r="T899" s="15"/>
      <c r="V899" s="15"/>
      <c r="X899" s="15"/>
      <c r="Z899" s="15"/>
      <c r="AA899" s="15"/>
      <c r="AC899" s="15"/>
      <c r="AE899" s="15"/>
      <c r="AG899" s="15"/>
      <c r="AH899" s="15"/>
      <c r="AJ899" s="15"/>
      <c r="AL899" s="15"/>
      <c r="AN899" s="15"/>
      <c r="AO899" s="15"/>
      <c r="AQ899" s="15"/>
      <c r="AS899" s="15"/>
      <c r="AU899" s="15"/>
      <c r="AV899" s="15"/>
      <c r="AX899" s="15"/>
      <c r="AZ899" s="15"/>
      <c r="BB899" s="15"/>
      <c r="BC899" s="15"/>
      <c r="BE899" s="15"/>
      <c r="BG899" s="15"/>
      <c r="BI899" s="15"/>
      <c r="BJ899" s="15"/>
      <c r="BL899" s="15"/>
      <c r="BN899" s="15"/>
      <c r="BP899" s="15"/>
      <c r="BQ899" s="15"/>
      <c r="BS899" s="15"/>
      <c r="BU899" s="15"/>
      <c r="BW899" s="15"/>
    </row>
    <row r="900" spans="1:75" s="10" customFormat="1" x14ac:dyDescent="0.2">
      <c r="A900" s="15"/>
      <c r="L900" s="15"/>
      <c r="M900" s="15"/>
      <c r="O900" s="15"/>
      <c r="Q900" s="15"/>
      <c r="S900" s="15"/>
      <c r="T900" s="15"/>
      <c r="V900" s="15"/>
      <c r="X900" s="15"/>
      <c r="Z900" s="15"/>
      <c r="AA900" s="15"/>
      <c r="AC900" s="15"/>
      <c r="AE900" s="15"/>
      <c r="AG900" s="15"/>
      <c r="AH900" s="15"/>
      <c r="AJ900" s="15"/>
      <c r="AL900" s="15"/>
      <c r="AN900" s="15"/>
      <c r="AO900" s="15"/>
      <c r="AQ900" s="15"/>
      <c r="AS900" s="15"/>
      <c r="AU900" s="15"/>
      <c r="AV900" s="15"/>
      <c r="AX900" s="15"/>
      <c r="AZ900" s="15"/>
      <c r="BB900" s="15"/>
      <c r="BC900" s="15"/>
      <c r="BE900" s="15"/>
      <c r="BG900" s="15"/>
      <c r="BI900" s="15"/>
      <c r="BJ900" s="15"/>
      <c r="BL900" s="15"/>
      <c r="BN900" s="15"/>
      <c r="BP900" s="15"/>
      <c r="BQ900" s="15"/>
      <c r="BS900" s="15"/>
      <c r="BU900" s="15"/>
      <c r="BW900" s="15"/>
    </row>
    <row r="901" spans="1:75" s="10" customFormat="1" x14ac:dyDescent="0.2">
      <c r="A901" s="15"/>
      <c r="L901" s="15"/>
      <c r="M901" s="15"/>
      <c r="O901" s="15"/>
      <c r="Q901" s="15"/>
      <c r="S901" s="15"/>
      <c r="T901" s="15"/>
      <c r="V901" s="15"/>
      <c r="X901" s="15"/>
      <c r="Z901" s="15"/>
      <c r="AA901" s="15"/>
      <c r="AC901" s="15"/>
      <c r="AE901" s="15"/>
      <c r="AG901" s="15"/>
      <c r="AH901" s="15"/>
      <c r="AJ901" s="15"/>
      <c r="AL901" s="15"/>
      <c r="AN901" s="15"/>
      <c r="AO901" s="15"/>
      <c r="AQ901" s="15"/>
      <c r="AS901" s="15"/>
      <c r="AU901" s="15"/>
      <c r="AV901" s="15"/>
      <c r="AX901" s="15"/>
      <c r="AZ901" s="15"/>
      <c r="BB901" s="15"/>
      <c r="BC901" s="15"/>
      <c r="BE901" s="15"/>
      <c r="BG901" s="15"/>
      <c r="BI901" s="15"/>
      <c r="BJ901" s="15"/>
      <c r="BL901" s="15"/>
      <c r="BN901" s="15"/>
      <c r="BP901" s="15"/>
      <c r="BQ901" s="15"/>
      <c r="BS901" s="15"/>
      <c r="BU901" s="15"/>
      <c r="BW901" s="15"/>
    </row>
    <row r="902" spans="1:75" s="10" customFormat="1" x14ac:dyDescent="0.2">
      <c r="A902" s="15"/>
      <c r="L902" s="15"/>
      <c r="M902" s="15"/>
      <c r="O902" s="15"/>
      <c r="Q902" s="15"/>
      <c r="S902" s="15"/>
      <c r="T902" s="15"/>
      <c r="V902" s="15"/>
      <c r="X902" s="15"/>
      <c r="Z902" s="15"/>
      <c r="AA902" s="15"/>
      <c r="AC902" s="15"/>
      <c r="AE902" s="15"/>
      <c r="AG902" s="15"/>
      <c r="AH902" s="15"/>
      <c r="AJ902" s="15"/>
      <c r="AL902" s="15"/>
      <c r="AN902" s="15"/>
      <c r="AO902" s="15"/>
      <c r="AQ902" s="15"/>
      <c r="AS902" s="15"/>
      <c r="AU902" s="15"/>
      <c r="AV902" s="15"/>
      <c r="AX902" s="15"/>
      <c r="AZ902" s="15"/>
      <c r="BB902" s="15"/>
      <c r="BC902" s="15"/>
      <c r="BE902" s="15"/>
      <c r="BG902" s="15"/>
      <c r="BI902" s="15"/>
      <c r="BJ902" s="15"/>
      <c r="BL902" s="15"/>
      <c r="BN902" s="15"/>
      <c r="BP902" s="15"/>
      <c r="BQ902" s="15"/>
      <c r="BS902" s="15"/>
      <c r="BU902" s="15"/>
      <c r="BW902" s="15"/>
    </row>
    <row r="903" spans="1:75" s="10" customFormat="1" x14ac:dyDescent="0.2">
      <c r="A903" s="15"/>
      <c r="L903" s="15"/>
      <c r="M903" s="15"/>
      <c r="O903" s="15"/>
      <c r="Q903" s="15"/>
      <c r="S903" s="15"/>
      <c r="T903" s="15"/>
      <c r="V903" s="15"/>
      <c r="X903" s="15"/>
      <c r="Z903" s="15"/>
      <c r="AA903" s="15"/>
      <c r="AC903" s="15"/>
      <c r="AE903" s="15"/>
      <c r="AG903" s="15"/>
      <c r="AH903" s="15"/>
      <c r="AJ903" s="15"/>
      <c r="AL903" s="15"/>
      <c r="AN903" s="15"/>
      <c r="AO903" s="15"/>
      <c r="AQ903" s="15"/>
      <c r="AS903" s="15"/>
      <c r="AU903" s="15"/>
      <c r="AV903" s="15"/>
      <c r="AX903" s="15"/>
      <c r="AZ903" s="15"/>
      <c r="BB903" s="15"/>
      <c r="BC903" s="15"/>
      <c r="BE903" s="15"/>
      <c r="BG903" s="15"/>
      <c r="BI903" s="15"/>
      <c r="BJ903" s="15"/>
      <c r="BL903" s="15"/>
      <c r="BN903" s="15"/>
      <c r="BP903" s="15"/>
      <c r="BQ903" s="15"/>
      <c r="BS903" s="15"/>
      <c r="BU903" s="15"/>
      <c r="BW903" s="15"/>
    </row>
    <row r="904" spans="1:75" s="10" customFormat="1" x14ac:dyDescent="0.2">
      <c r="A904" s="15"/>
      <c r="L904" s="15"/>
      <c r="M904" s="15"/>
      <c r="O904" s="15"/>
      <c r="Q904" s="15"/>
      <c r="S904" s="15"/>
      <c r="T904" s="15"/>
      <c r="V904" s="15"/>
      <c r="X904" s="15"/>
      <c r="Z904" s="15"/>
      <c r="AA904" s="15"/>
      <c r="AC904" s="15"/>
      <c r="AE904" s="15"/>
      <c r="AG904" s="15"/>
      <c r="AH904" s="15"/>
      <c r="AJ904" s="15"/>
      <c r="AL904" s="15"/>
      <c r="AN904" s="15"/>
      <c r="AO904" s="15"/>
      <c r="AQ904" s="15"/>
      <c r="AS904" s="15"/>
      <c r="AU904" s="15"/>
      <c r="AV904" s="15"/>
      <c r="AX904" s="15"/>
      <c r="AZ904" s="15"/>
      <c r="BB904" s="15"/>
      <c r="BC904" s="15"/>
      <c r="BE904" s="15"/>
      <c r="BG904" s="15"/>
      <c r="BI904" s="15"/>
      <c r="BJ904" s="15"/>
      <c r="BL904" s="15"/>
      <c r="BN904" s="15"/>
      <c r="BP904" s="15"/>
      <c r="BQ904" s="15"/>
      <c r="BS904" s="15"/>
      <c r="BU904" s="15"/>
      <c r="BW904" s="15"/>
    </row>
    <row r="905" spans="1:75" s="10" customFormat="1" x14ac:dyDescent="0.2">
      <c r="A905" s="15"/>
      <c r="L905" s="15"/>
      <c r="M905" s="15"/>
      <c r="O905" s="15"/>
      <c r="Q905" s="15"/>
      <c r="S905" s="15"/>
      <c r="T905" s="15"/>
      <c r="V905" s="15"/>
      <c r="X905" s="15"/>
      <c r="Z905" s="15"/>
      <c r="AA905" s="15"/>
      <c r="AC905" s="15"/>
      <c r="AE905" s="15"/>
      <c r="AG905" s="15"/>
      <c r="AH905" s="15"/>
      <c r="AJ905" s="15"/>
      <c r="AL905" s="15"/>
      <c r="AN905" s="15"/>
      <c r="AO905" s="15"/>
      <c r="AQ905" s="15"/>
      <c r="AS905" s="15"/>
      <c r="AU905" s="15"/>
      <c r="AV905" s="15"/>
      <c r="AX905" s="15"/>
      <c r="AZ905" s="15"/>
      <c r="BB905" s="15"/>
      <c r="BC905" s="15"/>
      <c r="BE905" s="15"/>
      <c r="BG905" s="15"/>
      <c r="BI905" s="15"/>
      <c r="BJ905" s="15"/>
      <c r="BL905" s="15"/>
      <c r="BN905" s="15"/>
      <c r="BP905" s="15"/>
      <c r="BQ905" s="15"/>
      <c r="BS905" s="15"/>
      <c r="BU905" s="15"/>
      <c r="BW905" s="15"/>
    </row>
    <row r="906" spans="1:75" s="10" customFormat="1" x14ac:dyDescent="0.2">
      <c r="A906" s="15"/>
      <c r="L906" s="15"/>
      <c r="M906" s="15"/>
      <c r="O906" s="15"/>
      <c r="Q906" s="15"/>
      <c r="S906" s="15"/>
      <c r="T906" s="15"/>
      <c r="V906" s="15"/>
      <c r="X906" s="15"/>
      <c r="Z906" s="15"/>
      <c r="AA906" s="15"/>
      <c r="AC906" s="15"/>
      <c r="AE906" s="15"/>
      <c r="AG906" s="15"/>
      <c r="AH906" s="15"/>
      <c r="AJ906" s="15"/>
      <c r="AL906" s="15"/>
      <c r="AN906" s="15"/>
      <c r="AO906" s="15"/>
      <c r="AQ906" s="15"/>
      <c r="AS906" s="15"/>
      <c r="AU906" s="15"/>
      <c r="AV906" s="15"/>
      <c r="AX906" s="15"/>
      <c r="AZ906" s="15"/>
      <c r="BB906" s="15"/>
      <c r="BC906" s="15"/>
      <c r="BE906" s="15"/>
      <c r="BG906" s="15"/>
      <c r="BI906" s="15"/>
      <c r="BJ906" s="15"/>
      <c r="BL906" s="15"/>
      <c r="BN906" s="15"/>
      <c r="BP906" s="15"/>
      <c r="BQ906" s="15"/>
      <c r="BS906" s="15"/>
      <c r="BU906" s="15"/>
      <c r="BW906" s="15"/>
    </row>
    <row r="907" spans="1:75" s="10" customFormat="1" x14ac:dyDescent="0.2">
      <c r="A907" s="15"/>
      <c r="L907" s="15"/>
      <c r="M907" s="15"/>
      <c r="O907" s="15"/>
      <c r="Q907" s="15"/>
      <c r="S907" s="15"/>
      <c r="T907" s="15"/>
      <c r="V907" s="15"/>
      <c r="X907" s="15"/>
      <c r="Z907" s="15"/>
      <c r="AA907" s="15"/>
      <c r="AC907" s="15"/>
      <c r="AE907" s="15"/>
      <c r="AG907" s="15"/>
      <c r="AH907" s="15"/>
      <c r="AJ907" s="15"/>
      <c r="AL907" s="15"/>
      <c r="AN907" s="15"/>
      <c r="AO907" s="15"/>
      <c r="AQ907" s="15"/>
      <c r="AS907" s="15"/>
      <c r="AU907" s="15"/>
      <c r="AV907" s="15"/>
      <c r="AX907" s="15"/>
      <c r="AZ907" s="15"/>
      <c r="BB907" s="15"/>
      <c r="BC907" s="15"/>
      <c r="BE907" s="15"/>
      <c r="BG907" s="15"/>
      <c r="BI907" s="15"/>
      <c r="BJ907" s="15"/>
      <c r="BL907" s="15"/>
      <c r="BN907" s="15"/>
      <c r="BP907" s="15"/>
      <c r="BQ907" s="15"/>
      <c r="BS907" s="15"/>
      <c r="BU907" s="15"/>
      <c r="BW907" s="15"/>
    </row>
    <row r="908" spans="1:75" s="10" customFormat="1" x14ac:dyDescent="0.2">
      <c r="A908" s="15"/>
      <c r="L908" s="15"/>
      <c r="M908" s="15"/>
      <c r="O908" s="15"/>
      <c r="Q908" s="15"/>
      <c r="S908" s="15"/>
      <c r="T908" s="15"/>
      <c r="V908" s="15"/>
      <c r="X908" s="15"/>
      <c r="Z908" s="15"/>
      <c r="AA908" s="15"/>
      <c r="AC908" s="15"/>
      <c r="AE908" s="15"/>
      <c r="AG908" s="15"/>
      <c r="AH908" s="15"/>
      <c r="AJ908" s="15"/>
      <c r="AL908" s="15"/>
      <c r="AN908" s="15"/>
      <c r="AO908" s="15"/>
      <c r="AQ908" s="15"/>
      <c r="AS908" s="15"/>
      <c r="AU908" s="15"/>
      <c r="AV908" s="15"/>
      <c r="AX908" s="15"/>
      <c r="AZ908" s="15"/>
      <c r="BB908" s="15"/>
      <c r="BC908" s="15"/>
      <c r="BE908" s="15"/>
      <c r="BG908" s="15"/>
      <c r="BI908" s="15"/>
      <c r="BJ908" s="15"/>
      <c r="BL908" s="15"/>
      <c r="BN908" s="15"/>
      <c r="BP908" s="15"/>
      <c r="BQ908" s="15"/>
      <c r="BS908" s="15"/>
      <c r="BU908" s="15"/>
      <c r="BW908" s="15"/>
    </row>
    <row r="909" spans="1:75" s="10" customFormat="1" x14ac:dyDescent="0.2">
      <c r="A909" s="15"/>
      <c r="L909" s="15"/>
      <c r="M909" s="15"/>
      <c r="O909" s="15"/>
      <c r="Q909" s="15"/>
      <c r="S909" s="15"/>
      <c r="T909" s="15"/>
      <c r="V909" s="15"/>
      <c r="X909" s="15"/>
      <c r="Z909" s="15"/>
      <c r="AA909" s="15"/>
      <c r="AC909" s="15"/>
      <c r="AE909" s="15"/>
      <c r="AG909" s="15"/>
      <c r="AH909" s="15"/>
      <c r="AJ909" s="15"/>
      <c r="AL909" s="15"/>
      <c r="AN909" s="15"/>
      <c r="AO909" s="15"/>
      <c r="AQ909" s="15"/>
      <c r="AS909" s="15"/>
      <c r="AU909" s="15"/>
      <c r="AV909" s="15"/>
      <c r="AX909" s="15"/>
      <c r="AZ909" s="15"/>
      <c r="BB909" s="15"/>
      <c r="BC909" s="15"/>
      <c r="BE909" s="15"/>
      <c r="BG909" s="15"/>
      <c r="BI909" s="15"/>
      <c r="BJ909" s="15"/>
      <c r="BL909" s="15"/>
      <c r="BN909" s="15"/>
      <c r="BP909" s="15"/>
      <c r="BQ909" s="15"/>
      <c r="BS909" s="15"/>
      <c r="BU909" s="15"/>
      <c r="BW909" s="15"/>
    </row>
    <row r="910" spans="1:75" s="10" customFormat="1" x14ac:dyDescent="0.2">
      <c r="A910" s="15"/>
      <c r="L910" s="15"/>
      <c r="M910" s="15"/>
      <c r="O910" s="15"/>
      <c r="Q910" s="15"/>
      <c r="S910" s="15"/>
      <c r="T910" s="15"/>
      <c r="V910" s="15"/>
      <c r="X910" s="15"/>
      <c r="Z910" s="15"/>
      <c r="AA910" s="15"/>
      <c r="AC910" s="15"/>
      <c r="AE910" s="15"/>
      <c r="AG910" s="15"/>
      <c r="AH910" s="15"/>
      <c r="AJ910" s="15"/>
      <c r="AL910" s="15"/>
      <c r="AN910" s="15"/>
      <c r="AO910" s="15"/>
      <c r="AQ910" s="15"/>
      <c r="AS910" s="15"/>
      <c r="AU910" s="15"/>
      <c r="AV910" s="15"/>
      <c r="AX910" s="15"/>
      <c r="AZ910" s="15"/>
      <c r="BB910" s="15"/>
      <c r="BC910" s="15"/>
      <c r="BE910" s="15"/>
      <c r="BG910" s="15"/>
      <c r="BI910" s="15"/>
      <c r="BJ910" s="15"/>
      <c r="BL910" s="15"/>
      <c r="BN910" s="15"/>
      <c r="BP910" s="15"/>
      <c r="BQ910" s="15"/>
      <c r="BS910" s="15"/>
      <c r="BU910" s="15"/>
      <c r="BW910" s="15"/>
    </row>
    <row r="911" spans="1:75" s="10" customFormat="1" x14ac:dyDescent="0.2">
      <c r="A911" s="15"/>
      <c r="L911" s="15"/>
      <c r="M911" s="15"/>
      <c r="O911" s="15"/>
      <c r="Q911" s="15"/>
      <c r="S911" s="15"/>
      <c r="T911" s="15"/>
      <c r="V911" s="15"/>
      <c r="X911" s="15"/>
      <c r="Z911" s="15"/>
      <c r="AA911" s="15"/>
      <c r="AC911" s="15"/>
      <c r="AE911" s="15"/>
      <c r="AG911" s="15"/>
      <c r="AH911" s="15"/>
      <c r="AJ911" s="15"/>
      <c r="AL911" s="15"/>
      <c r="AN911" s="15"/>
      <c r="AO911" s="15"/>
      <c r="AQ911" s="15"/>
      <c r="AS911" s="15"/>
      <c r="AU911" s="15"/>
      <c r="AV911" s="15"/>
      <c r="AX911" s="15"/>
      <c r="AZ911" s="15"/>
      <c r="BB911" s="15"/>
      <c r="BC911" s="15"/>
      <c r="BE911" s="15"/>
      <c r="BG911" s="15"/>
      <c r="BI911" s="15"/>
      <c r="BJ911" s="15"/>
      <c r="BL911" s="15"/>
      <c r="BN911" s="15"/>
      <c r="BP911" s="15"/>
      <c r="BQ911" s="15"/>
      <c r="BS911" s="15"/>
      <c r="BU911" s="15"/>
      <c r="BW911" s="15"/>
    </row>
    <row r="912" spans="1:75" s="10" customFormat="1" x14ac:dyDescent="0.2">
      <c r="A912" s="15"/>
      <c r="L912" s="15"/>
      <c r="M912" s="15"/>
      <c r="O912" s="15"/>
      <c r="Q912" s="15"/>
      <c r="S912" s="15"/>
      <c r="T912" s="15"/>
      <c r="V912" s="15"/>
      <c r="X912" s="15"/>
      <c r="Z912" s="15"/>
      <c r="AA912" s="15"/>
      <c r="AC912" s="15"/>
      <c r="AE912" s="15"/>
      <c r="AG912" s="15"/>
      <c r="AH912" s="15"/>
      <c r="AJ912" s="15"/>
      <c r="AL912" s="15"/>
      <c r="AN912" s="15"/>
      <c r="AO912" s="15"/>
      <c r="AQ912" s="15"/>
      <c r="AS912" s="15"/>
      <c r="AU912" s="15"/>
      <c r="AV912" s="15"/>
      <c r="AX912" s="15"/>
      <c r="AZ912" s="15"/>
      <c r="BB912" s="15"/>
      <c r="BC912" s="15"/>
      <c r="BE912" s="15"/>
      <c r="BG912" s="15"/>
      <c r="BI912" s="15"/>
      <c r="BJ912" s="15"/>
      <c r="BL912" s="15"/>
      <c r="BN912" s="15"/>
      <c r="BP912" s="15"/>
      <c r="BQ912" s="15"/>
      <c r="BS912" s="15"/>
      <c r="BU912" s="15"/>
      <c r="BW912" s="15"/>
    </row>
    <row r="913" spans="1:75" s="10" customFormat="1" x14ac:dyDescent="0.2">
      <c r="A913" s="15"/>
      <c r="L913" s="15"/>
      <c r="M913" s="15"/>
      <c r="O913" s="15"/>
      <c r="Q913" s="15"/>
      <c r="S913" s="15"/>
      <c r="T913" s="15"/>
      <c r="V913" s="15"/>
      <c r="X913" s="15"/>
      <c r="Z913" s="15"/>
      <c r="AA913" s="15"/>
      <c r="AC913" s="15"/>
      <c r="AE913" s="15"/>
      <c r="AG913" s="15"/>
      <c r="AH913" s="15"/>
      <c r="AJ913" s="15"/>
      <c r="AL913" s="15"/>
      <c r="AN913" s="15"/>
      <c r="AO913" s="15"/>
      <c r="AQ913" s="15"/>
      <c r="AS913" s="15"/>
      <c r="AU913" s="15"/>
      <c r="AV913" s="15"/>
      <c r="AX913" s="15"/>
      <c r="AZ913" s="15"/>
      <c r="BB913" s="15"/>
      <c r="BC913" s="15"/>
      <c r="BE913" s="15"/>
      <c r="BG913" s="15"/>
      <c r="BI913" s="15"/>
      <c r="BJ913" s="15"/>
      <c r="BL913" s="15"/>
      <c r="BN913" s="15"/>
      <c r="BP913" s="15"/>
      <c r="BQ913" s="15"/>
      <c r="BS913" s="15"/>
      <c r="BU913" s="15"/>
      <c r="BW913" s="15"/>
    </row>
    <row r="914" spans="1:75" s="10" customFormat="1" x14ac:dyDescent="0.2">
      <c r="A914" s="15"/>
      <c r="L914" s="15"/>
      <c r="M914" s="15"/>
      <c r="O914" s="15"/>
      <c r="Q914" s="15"/>
      <c r="S914" s="15"/>
      <c r="T914" s="15"/>
      <c r="V914" s="15"/>
      <c r="X914" s="15"/>
      <c r="Z914" s="15"/>
      <c r="AA914" s="15"/>
      <c r="AC914" s="15"/>
      <c r="AE914" s="15"/>
      <c r="AG914" s="15"/>
      <c r="AH914" s="15"/>
      <c r="AJ914" s="15"/>
      <c r="AL914" s="15"/>
      <c r="AN914" s="15"/>
      <c r="AO914" s="15"/>
      <c r="AQ914" s="15"/>
      <c r="AS914" s="15"/>
      <c r="AU914" s="15"/>
      <c r="AV914" s="15"/>
      <c r="AX914" s="15"/>
      <c r="AZ914" s="15"/>
      <c r="BB914" s="15"/>
      <c r="BC914" s="15"/>
      <c r="BE914" s="15"/>
      <c r="BG914" s="15"/>
      <c r="BI914" s="15"/>
      <c r="BJ914" s="15"/>
      <c r="BL914" s="15"/>
      <c r="BN914" s="15"/>
      <c r="BP914" s="15"/>
      <c r="BQ914" s="15"/>
      <c r="BS914" s="15"/>
      <c r="BU914" s="15"/>
      <c r="BW914" s="15"/>
    </row>
    <row r="915" spans="1:75" s="10" customFormat="1" x14ac:dyDescent="0.2">
      <c r="A915" s="15"/>
      <c r="L915" s="15"/>
      <c r="M915" s="15"/>
      <c r="O915" s="15"/>
      <c r="Q915" s="15"/>
      <c r="S915" s="15"/>
      <c r="T915" s="15"/>
      <c r="V915" s="15"/>
      <c r="X915" s="15"/>
      <c r="Z915" s="15"/>
      <c r="AA915" s="15"/>
      <c r="AC915" s="15"/>
      <c r="AE915" s="15"/>
      <c r="AG915" s="15"/>
      <c r="AH915" s="15"/>
      <c r="AJ915" s="15"/>
      <c r="AL915" s="15"/>
      <c r="AN915" s="15"/>
      <c r="AO915" s="15"/>
      <c r="AQ915" s="15"/>
      <c r="AS915" s="15"/>
      <c r="AU915" s="15"/>
      <c r="AV915" s="15"/>
      <c r="AX915" s="15"/>
      <c r="AZ915" s="15"/>
      <c r="BB915" s="15"/>
      <c r="BC915" s="15"/>
      <c r="BE915" s="15"/>
      <c r="BG915" s="15"/>
      <c r="BI915" s="15"/>
      <c r="BJ915" s="15"/>
      <c r="BL915" s="15"/>
      <c r="BN915" s="15"/>
      <c r="BP915" s="15"/>
      <c r="BQ915" s="15"/>
      <c r="BS915" s="15"/>
      <c r="BU915" s="15"/>
      <c r="BW915" s="15"/>
    </row>
    <row r="916" spans="1:75" s="10" customFormat="1" x14ac:dyDescent="0.2">
      <c r="A916" s="15"/>
      <c r="L916" s="15"/>
      <c r="M916" s="15"/>
      <c r="O916" s="15"/>
      <c r="Q916" s="15"/>
      <c r="S916" s="15"/>
      <c r="T916" s="15"/>
      <c r="V916" s="15"/>
      <c r="X916" s="15"/>
      <c r="Z916" s="15"/>
      <c r="AA916" s="15"/>
      <c r="AC916" s="15"/>
      <c r="AE916" s="15"/>
      <c r="AG916" s="15"/>
      <c r="AH916" s="15"/>
      <c r="AJ916" s="15"/>
      <c r="AL916" s="15"/>
      <c r="AN916" s="15"/>
      <c r="AO916" s="15"/>
      <c r="AQ916" s="15"/>
      <c r="AS916" s="15"/>
      <c r="AU916" s="15"/>
      <c r="AV916" s="15"/>
      <c r="AX916" s="15"/>
      <c r="AZ916" s="15"/>
      <c r="BB916" s="15"/>
      <c r="BC916" s="15"/>
      <c r="BE916" s="15"/>
      <c r="BG916" s="15"/>
      <c r="BI916" s="15"/>
      <c r="BJ916" s="15"/>
      <c r="BL916" s="15"/>
      <c r="BN916" s="15"/>
      <c r="BP916" s="15"/>
      <c r="BQ916" s="15"/>
      <c r="BS916" s="15"/>
      <c r="BU916" s="15"/>
      <c r="BW916" s="15"/>
    </row>
    <row r="917" spans="1:75" s="10" customFormat="1" x14ac:dyDescent="0.2">
      <c r="A917" s="15"/>
      <c r="L917" s="15"/>
      <c r="M917" s="15"/>
      <c r="O917" s="15"/>
      <c r="Q917" s="15"/>
      <c r="S917" s="15"/>
      <c r="T917" s="15"/>
      <c r="V917" s="15"/>
      <c r="X917" s="15"/>
      <c r="Z917" s="15"/>
      <c r="AA917" s="15"/>
      <c r="AC917" s="15"/>
      <c r="AE917" s="15"/>
      <c r="AG917" s="15"/>
      <c r="AH917" s="15"/>
      <c r="AJ917" s="15"/>
      <c r="AL917" s="15"/>
      <c r="AN917" s="15"/>
      <c r="AO917" s="15"/>
      <c r="AQ917" s="15"/>
      <c r="AS917" s="15"/>
      <c r="AU917" s="15"/>
      <c r="AV917" s="15"/>
      <c r="AX917" s="15"/>
      <c r="AZ917" s="15"/>
      <c r="BB917" s="15"/>
      <c r="BC917" s="15"/>
      <c r="BE917" s="15"/>
      <c r="BG917" s="15"/>
      <c r="BI917" s="15"/>
      <c r="BJ917" s="15"/>
      <c r="BL917" s="15"/>
      <c r="BN917" s="15"/>
      <c r="BP917" s="15"/>
      <c r="BQ917" s="15"/>
      <c r="BS917" s="15"/>
      <c r="BU917" s="15"/>
      <c r="BW917" s="15"/>
    </row>
    <row r="918" spans="1:75" s="10" customFormat="1" x14ac:dyDescent="0.2">
      <c r="A918" s="15"/>
      <c r="L918" s="15"/>
      <c r="M918" s="15"/>
      <c r="O918" s="15"/>
      <c r="Q918" s="15"/>
      <c r="S918" s="15"/>
      <c r="T918" s="15"/>
      <c r="V918" s="15"/>
      <c r="X918" s="15"/>
      <c r="Z918" s="15"/>
      <c r="AA918" s="15"/>
      <c r="AC918" s="15"/>
      <c r="AE918" s="15"/>
      <c r="AG918" s="15"/>
      <c r="AH918" s="15"/>
      <c r="AJ918" s="15"/>
      <c r="AL918" s="15"/>
      <c r="AN918" s="15"/>
      <c r="AO918" s="15"/>
      <c r="AQ918" s="15"/>
      <c r="AS918" s="15"/>
      <c r="AU918" s="15"/>
      <c r="AV918" s="15"/>
      <c r="AX918" s="15"/>
      <c r="AZ918" s="15"/>
      <c r="BB918" s="15"/>
      <c r="BC918" s="15"/>
      <c r="BE918" s="15"/>
      <c r="BG918" s="15"/>
      <c r="BI918" s="15"/>
      <c r="BJ918" s="15"/>
      <c r="BL918" s="15"/>
      <c r="BN918" s="15"/>
      <c r="BP918" s="15"/>
      <c r="BQ918" s="15"/>
      <c r="BS918" s="15"/>
      <c r="BU918" s="15"/>
      <c r="BW918" s="15"/>
    </row>
    <row r="919" spans="1:75" s="10" customFormat="1" x14ac:dyDescent="0.2">
      <c r="A919" s="15"/>
      <c r="L919" s="15"/>
      <c r="M919" s="15"/>
      <c r="O919" s="15"/>
      <c r="Q919" s="15"/>
      <c r="S919" s="15"/>
      <c r="T919" s="15"/>
      <c r="V919" s="15"/>
      <c r="X919" s="15"/>
      <c r="Z919" s="15"/>
      <c r="AA919" s="15"/>
      <c r="AC919" s="15"/>
      <c r="AE919" s="15"/>
      <c r="AG919" s="15"/>
      <c r="AH919" s="15"/>
      <c r="AJ919" s="15"/>
      <c r="AL919" s="15"/>
      <c r="AN919" s="15"/>
      <c r="AO919" s="15"/>
      <c r="AQ919" s="15"/>
      <c r="AS919" s="15"/>
      <c r="AU919" s="15"/>
      <c r="AV919" s="15"/>
      <c r="AX919" s="15"/>
      <c r="AZ919" s="15"/>
      <c r="BB919" s="15"/>
      <c r="BC919" s="15"/>
      <c r="BE919" s="15"/>
      <c r="BG919" s="15"/>
      <c r="BI919" s="15"/>
      <c r="BJ919" s="15"/>
      <c r="BL919" s="15"/>
      <c r="BN919" s="15"/>
      <c r="BP919" s="15"/>
      <c r="BQ919" s="15"/>
      <c r="BS919" s="15"/>
      <c r="BU919" s="15"/>
      <c r="BW919" s="15"/>
    </row>
    <row r="920" spans="1:75" s="10" customFormat="1" x14ac:dyDescent="0.2">
      <c r="A920" s="15"/>
      <c r="L920" s="15"/>
      <c r="M920" s="15"/>
      <c r="O920" s="15"/>
      <c r="Q920" s="15"/>
      <c r="S920" s="15"/>
      <c r="T920" s="15"/>
      <c r="V920" s="15"/>
      <c r="X920" s="15"/>
      <c r="Z920" s="15"/>
      <c r="AA920" s="15"/>
      <c r="AC920" s="15"/>
      <c r="AE920" s="15"/>
      <c r="AG920" s="15"/>
      <c r="AH920" s="15"/>
      <c r="AJ920" s="15"/>
      <c r="AL920" s="15"/>
      <c r="AN920" s="15"/>
      <c r="AO920" s="15"/>
      <c r="AQ920" s="15"/>
      <c r="AS920" s="15"/>
      <c r="AU920" s="15"/>
      <c r="AV920" s="15"/>
      <c r="AX920" s="15"/>
      <c r="AZ920" s="15"/>
      <c r="BB920" s="15"/>
      <c r="BC920" s="15"/>
      <c r="BE920" s="15"/>
      <c r="BG920" s="15"/>
      <c r="BI920" s="15"/>
      <c r="BJ920" s="15"/>
      <c r="BL920" s="15"/>
      <c r="BN920" s="15"/>
      <c r="BP920" s="15"/>
      <c r="BQ920" s="15"/>
      <c r="BS920" s="15"/>
      <c r="BU920" s="15"/>
      <c r="BW920" s="15"/>
    </row>
    <row r="921" spans="1:75" s="10" customFormat="1" x14ac:dyDescent="0.2">
      <c r="A921" s="15"/>
      <c r="L921" s="15"/>
      <c r="M921" s="15"/>
      <c r="O921" s="15"/>
      <c r="Q921" s="15"/>
      <c r="S921" s="15"/>
      <c r="T921" s="15"/>
      <c r="V921" s="15"/>
      <c r="X921" s="15"/>
      <c r="Z921" s="15"/>
      <c r="AA921" s="15"/>
      <c r="AC921" s="15"/>
      <c r="AE921" s="15"/>
      <c r="AG921" s="15"/>
      <c r="AH921" s="15"/>
      <c r="AJ921" s="15"/>
      <c r="AL921" s="15"/>
      <c r="AN921" s="15"/>
      <c r="AO921" s="15"/>
      <c r="AQ921" s="15"/>
      <c r="AS921" s="15"/>
      <c r="AU921" s="15"/>
      <c r="AV921" s="15"/>
      <c r="AX921" s="15"/>
      <c r="AZ921" s="15"/>
      <c r="BB921" s="15"/>
      <c r="BC921" s="15"/>
      <c r="BE921" s="15"/>
      <c r="BG921" s="15"/>
      <c r="BI921" s="15"/>
      <c r="BJ921" s="15"/>
      <c r="BL921" s="15"/>
      <c r="BN921" s="15"/>
      <c r="BP921" s="15"/>
      <c r="BQ921" s="15"/>
      <c r="BS921" s="15"/>
      <c r="BU921" s="15"/>
      <c r="BW921" s="15"/>
    </row>
    <row r="922" spans="1:75" s="10" customFormat="1" x14ac:dyDescent="0.2">
      <c r="A922" s="15"/>
      <c r="L922" s="15"/>
      <c r="M922" s="15"/>
      <c r="O922" s="15"/>
      <c r="Q922" s="15"/>
      <c r="S922" s="15"/>
      <c r="T922" s="15"/>
      <c r="V922" s="15"/>
      <c r="X922" s="15"/>
      <c r="Z922" s="15"/>
      <c r="AA922" s="15"/>
      <c r="AC922" s="15"/>
      <c r="AE922" s="15"/>
      <c r="AG922" s="15"/>
      <c r="AH922" s="15"/>
      <c r="AJ922" s="15"/>
      <c r="AL922" s="15"/>
      <c r="AN922" s="15"/>
      <c r="AO922" s="15"/>
      <c r="AQ922" s="15"/>
      <c r="AS922" s="15"/>
      <c r="AU922" s="15"/>
      <c r="AV922" s="15"/>
      <c r="AX922" s="15"/>
      <c r="AZ922" s="15"/>
      <c r="BB922" s="15"/>
      <c r="BC922" s="15"/>
      <c r="BE922" s="15"/>
      <c r="BG922" s="15"/>
      <c r="BI922" s="15"/>
      <c r="BJ922" s="15"/>
      <c r="BL922" s="15"/>
      <c r="BN922" s="15"/>
      <c r="BP922" s="15"/>
      <c r="BQ922" s="15"/>
      <c r="BS922" s="15"/>
      <c r="BU922" s="15"/>
      <c r="BW922" s="15"/>
    </row>
    <row r="923" spans="1:75" s="10" customFormat="1" x14ac:dyDescent="0.2">
      <c r="A923" s="15"/>
      <c r="L923" s="15"/>
      <c r="M923" s="15"/>
      <c r="O923" s="15"/>
      <c r="Q923" s="15"/>
      <c r="S923" s="15"/>
      <c r="T923" s="15"/>
      <c r="V923" s="15"/>
      <c r="X923" s="15"/>
      <c r="Z923" s="15"/>
      <c r="AA923" s="15"/>
      <c r="AC923" s="15"/>
      <c r="AE923" s="15"/>
      <c r="AG923" s="15"/>
      <c r="AH923" s="15"/>
      <c r="AJ923" s="15"/>
      <c r="AL923" s="15"/>
      <c r="AN923" s="15"/>
      <c r="AO923" s="15"/>
      <c r="AQ923" s="15"/>
      <c r="AS923" s="15"/>
      <c r="AU923" s="15"/>
      <c r="AV923" s="15"/>
      <c r="AX923" s="15"/>
      <c r="AZ923" s="15"/>
      <c r="BB923" s="15"/>
      <c r="BC923" s="15"/>
      <c r="BE923" s="15"/>
      <c r="BG923" s="15"/>
      <c r="BI923" s="15"/>
      <c r="BJ923" s="15"/>
      <c r="BL923" s="15"/>
      <c r="BN923" s="15"/>
      <c r="BP923" s="15"/>
      <c r="BQ923" s="15"/>
      <c r="BS923" s="15"/>
      <c r="BU923" s="15"/>
      <c r="BW923" s="15"/>
    </row>
    <row r="924" spans="1:75" s="10" customFormat="1" x14ac:dyDescent="0.2">
      <c r="A924" s="15"/>
      <c r="L924" s="15"/>
      <c r="M924" s="15"/>
      <c r="O924" s="15"/>
      <c r="Q924" s="15"/>
      <c r="S924" s="15"/>
      <c r="T924" s="15"/>
      <c r="V924" s="15"/>
      <c r="X924" s="15"/>
      <c r="Z924" s="15"/>
      <c r="AA924" s="15"/>
      <c r="AC924" s="15"/>
      <c r="AE924" s="15"/>
      <c r="AG924" s="15"/>
      <c r="AH924" s="15"/>
      <c r="AJ924" s="15"/>
      <c r="AL924" s="15"/>
      <c r="AN924" s="15"/>
      <c r="AO924" s="15"/>
      <c r="AQ924" s="15"/>
      <c r="AS924" s="15"/>
      <c r="AU924" s="15"/>
      <c r="AV924" s="15"/>
      <c r="AX924" s="15"/>
      <c r="AZ924" s="15"/>
      <c r="BB924" s="15"/>
      <c r="BC924" s="15"/>
      <c r="BE924" s="15"/>
      <c r="BG924" s="15"/>
      <c r="BI924" s="15"/>
      <c r="BJ924" s="15"/>
      <c r="BL924" s="15"/>
      <c r="BN924" s="15"/>
      <c r="BP924" s="15"/>
      <c r="BQ924" s="15"/>
      <c r="BS924" s="15"/>
      <c r="BU924" s="15"/>
      <c r="BW924" s="15"/>
    </row>
    <row r="925" spans="1:75" s="10" customFormat="1" x14ac:dyDescent="0.2">
      <c r="A925" s="15"/>
      <c r="L925" s="15"/>
      <c r="M925" s="15"/>
      <c r="O925" s="15"/>
      <c r="Q925" s="15"/>
      <c r="S925" s="15"/>
      <c r="T925" s="15"/>
      <c r="V925" s="15"/>
      <c r="X925" s="15"/>
      <c r="Z925" s="15"/>
      <c r="AA925" s="15"/>
      <c r="AC925" s="15"/>
      <c r="AE925" s="15"/>
      <c r="AG925" s="15"/>
      <c r="AH925" s="15"/>
      <c r="AJ925" s="15"/>
      <c r="AL925" s="15"/>
      <c r="AN925" s="15"/>
      <c r="AO925" s="15"/>
      <c r="AQ925" s="15"/>
      <c r="AS925" s="15"/>
      <c r="AU925" s="15"/>
      <c r="AV925" s="15"/>
      <c r="AX925" s="15"/>
      <c r="AZ925" s="15"/>
      <c r="BB925" s="15"/>
      <c r="BC925" s="15"/>
      <c r="BE925" s="15"/>
      <c r="BG925" s="15"/>
      <c r="BI925" s="15"/>
      <c r="BJ925" s="15"/>
      <c r="BL925" s="15"/>
      <c r="BN925" s="15"/>
      <c r="BP925" s="15"/>
      <c r="BQ925" s="15"/>
      <c r="BS925" s="15"/>
      <c r="BU925" s="15"/>
      <c r="BW925" s="15"/>
    </row>
    <row r="926" spans="1:75" s="10" customFormat="1" x14ac:dyDescent="0.2">
      <c r="A926" s="15"/>
      <c r="L926" s="15"/>
      <c r="M926" s="15"/>
      <c r="O926" s="15"/>
      <c r="Q926" s="15"/>
      <c r="S926" s="15"/>
      <c r="T926" s="15"/>
      <c r="V926" s="15"/>
      <c r="X926" s="15"/>
      <c r="Z926" s="15"/>
      <c r="AA926" s="15"/>
      <c r="AC926" s="15"/>
      <c r="AE926" s="15"/>
      <c r="AG926" s="15"/>
      <c r="AH926" s="15"/>
      <c r="AJ926" s="15"/>
      <c r="AL926" s="15"/>
      <c r="AN926" s="15"/>
      <c r="AO926" s="15"/>
      <c r="AQ926" s="15"/>
      <c r="AS926" s="15"/>
      <c r="AU926" s="15"/>
      <c r="AV926" s="15"/>
      <c r="AX926" s="15"/>
      <c r="AZ926" s="15"/>
      <c r="BB926" s="15"/>
      <c r="BC926" s="15"/>
      <c r="BE926" s="15"/>
      <c r="BG926" s="15"/>
      <c r="BI926" s="15"/>
      <c r="BJ926" s="15"/>
      <c r="BL926" s="15"/>
      <c r="BN926" s="15"/>
      <c r="BP926" s="15"/>
      <c r="BQ926" s="15"/>
      <c r="BS926" s="15"/>
      <c r="BU926" s="15"/>
      <c r="BW926" s="15"/>
    </row>
    <row r="927" spans="1:75" s="10" customFormat="1" x14ac:dyDescent="0.2">
      <c r="A927" s="15"/>
      <c r="L927" s="15"/>
      <c r="M927" s="15"/>
      <c r="O927" s="15"/>
      <c r="Q927" s="15"/>
      <c r="S927" s="15"/>
      <c r="T927" s="15"/>
      <c r="V927" s="15"/>
      <c r="X927" s="15"/>
      <c r="Z927" s="15"/>
      <c r="AA927" s="15"/>
      <c r="AC927" s="15"/>
      <c r="AE927" s="15"/>
      <c r="AG927" s="15"/>
      <c r="AH927" s="15"/>
      <c r="AJ927" s="15"/>
      <c r="AL927" s="15"/>
      <c r="AN927" s="15"/>
      <c r="AO927" s="15"/>
      <c r="AQ927" s="15"/>
      <c r="AS927" s="15"/>
      <c r="AU927" s="15"/>
      <c r="AV927" s="15"/>
      <c r="AX927" s="15"/>
      <c r="AZ927" s="15"/>
      <c r="BB927" s="15"/>
      <c r="BC927" s="15"/>
      <c r="BE927" s="15"/>
      <c r="BG927" s="15"/>
      <c r="BI927" s="15"/>
      <c r="BJ927" s="15"/>
      <c r="BL927" s="15"/>
      <c r="BN927" s="15"/>
      <c r="BP927" s="15"/>
      <c r="BQ927" s="15"/>
      <c r="BS927" s="15"/>
      <c r="BU927" s="15"/>
      <c r="BW927" s="15"/>
    </row>
    <row r="928" spans="1:75" s="10" customFormat="1" x14ac:dyDescent="0.2">
      <c r="A928" s="15"/>
      <c r="L928" s="15"/>
      <c r="M928" s="15"/>
      <c r="O928" s="15"/>
      <c r="Q928" s="15"/>
      <c r="S928" s="15"/>
      <c r="T928" s="15"/>
      <c r="V928" s="15"/>
      <c r="X928" s="15"/>
      <c r="Z928" s="15"/>
      <c r="AA928" s="15"/>
      <c r="AC928" s="15"/>
      <c r="AE928" s="15"/>
      <c r="AG928" s="15"/>
      <c r="AH928" s="15"/>
      <c r="AJ928" s="15"/>
      <c r="AL928" s="15"/>
      <c r="AN928" s="15"/>
      <c r="AO928" s="15"/>
      <c r="AQ928" s="15"/>
      <c r="AS928" s="15"/>
      <c r="AU928" s="15"/>
      <c r="AV928" s="15"/>
      <c r="AX928" s="15"/>
      <c r="AZ928" s="15"/>
      <c r="BB928" s="15"/>
      <c r="BC928" s="15"/>
      <c r="BE928" s="15"/>
      <c r="BG928" s="15"/>
      <c r="BI928" s="15"/>
      <c r="BJ928" s="15"/>
      <c r="BL928" s="15"/>
      <c r="BN928" s="15"/>
      <c r="BP928" s="15"/>
      <c r="BQ928" s="15"/>
      <c r="BS928" s="15"/>
      <c r="BU928" s="15"/>
      <c r="BW928" s="15"/>
    </row>
    <row r="929" spans="1:75" s="10" customFormat="1" x14ac:dyDescent="0.2">
      <c r="A929" s="15"/>
      <c r="L929" s="15"/>
      <c r="M929" s="15"/>
      <c r="O929" s="15"/>
      <c r="Q929" s="15"/>
      <c r="S929" s="15"/>
      <c r="T929" s="15"/>
      <c r="V929" s="15"/>
      <c r="X929" s="15"/>
      <c r="Z929" s="15"/>
      <c r="AA929" s="15"/>
      <c r="AC929" s="15"/>
      <c r="AE929" s="15"/>
      <c r="AG929" s="15"/>
      <c r="AH929" s="15"/>
      <c r="AJ929" s="15"/>
      <c r="AL929" s="15"/>
      <c r="AN929" s="15"/>
      <c r="AO929" s="15"/>
      <c r="AQ929" s="15"/>
      <c r="AS929" s="15"/>
      <c r="AU929" s="15"/>
      <c r="AV929" s="15"/>
      <c r="AX929" s="15"/>
      <c r="AZ929" s="15"/>
      <c r="BB929" s="15"/>
      <c r="BC929" s="15"/>
      <c r="BE929" s="15"/>
      <c r="BG929" s="15"/>
      <c r="BI929" s="15"/>
      <c r="BJ929" s="15"/>
      <c r="BL929" s="15"/>
      <c r="BN929" s="15"/>
      <c r="BP929" s="15"/>
      <c r="BQ929" s="15"/>
      <c r="BS929" s="15"/>
      <c r="BU929" s="15"/>
      <c r="BW929" s="15"/>
    </row>
    <row r="930" spans="1:75" s="10" customFormat="1" x14ac:dyDescent="0.2">
      <c r="A930" s="15"/>
      <c r="L930" s="15"/>
      <c r="M930" s="15"/>
      <c r="O930" s="15"/>
      <c r="Q930" s="15"/>
      <c r="S930" s="15"/>
      <c r="T930" s="15"/>
      <c r="V930" s="15"/>
      <c r="X930" s="15"/>
      <c r="Z930" s="15"/>
      <c r="AA930" s="15"/>
      <c r="AC930" s="15"/>
      <c r="AE930" s="15"/>
      <c r="AG930" s="15"/>
      <c r="AH930" s="15"/>
      <c r="AJ930" s="15"/>
      <c r="AL930" s="15"/>
      <c r="AN930" s="15"/>
      <c r="AO930" s="15"/>
      <c r="AQ930" s="15"/>
      <c r="AS930" s="15"/>
      <c r="AU930" s="15"/>
      <c r="AV930" s="15"/>
      <c r="AX930" s="15"/>
      <c r="AZ930" s="15"/>
      <c r="BB930" s="15"/>
      <c r="BC930" s="15"/>
      <c r="BE930" s="15"/>
      <c r="BG930" s="15"/>
      <c r="BI930" s="15"/>
      <c r="BJ930" s="15"/>
      <c r="BL930" s="15"/>
      <c r="BN930" s="15"/>
      <c r="BP930" s="15"/>
      <c r="BQ930" s="15"/>
      <c r="BS930" s="15"/>
      <c r="BU930" s="15"/>
      <c r="BW930" s="15"/>
    </row>
    <row r="931" spans="1:75" s="10" customFormat="1" x14ac:dyDescent="0.2">
      <c r="A931" s="15"/>
      <c r="L931" s="15"/>
      <c r="M931" s="15"/>
      <c r="O931" s="15"/>
      <c r="Q931" s="15"/>
      <c r="S931" s="15"/>
      <c r="T931" s="15"/>
      <c r="V931" s="15"/>
      <c r="X931" s="15"/>
      <c r="Z931" s="15"/>
      <c r="AA931" s="15"/>
      <c r="AC931" s="15"/>
      <c r="AE931" s="15"/>
      <c r="AG931" s="15"/>
      <c r="AH931" s="15"/>
      <c r="AJ931" s="15"/>
      <c r="AL931" s="15"/>
      <c r="AN931" s="15"/>
      <c r="AO931" s="15"/>
      <c r="AQ931" s="15"/>
      <c r="AS931" s="15"/>
      <c r="AU931" s="15"/>
      <c r="AV931" s="15"/>
      <c r="AX931" s="15"/>
      <c r="AZ931" s="15"/>
      <c r="BB931" s="15"/>
      <c r="BC931" s="15"/>
      <c r="BE931" s="15"/>
      <c r="BG931" s="15"/>
      <c r="BI931" s="15"/>
      <c r="BJ931" s="15"/>
      <c r="BL931" s="15"/>
      <c r="BN931" s="15"/>
      <c r="BP931" s="15"/>
      <c r="BQ931" s="15"/>
      <c r="BS931" s="15"/>
      <c r="BU931" s="15"/>
      <c r="BW931" s="15"/>
    </row>
    <row r="932" spans="1:75" s="10" customFormat="1" x14ac:dyDescent="0.2">
      <c r="A932" s="15"/>
      <c r="L932" s="15"/>
      <c r="M932" s="15"/>
      <c r="O932" s="15"/>
      <c r="Q932" s="15"/>
      <c r="S932" s="15"/>
      <c r="T932" s="15"/>
      <c r="V932" s="15"/>
      <c r="X932" s="15"/>
      <c r="Z932" s="15"/>
      <c r="AA932" s="15"/>
      <c r="AC932" s="15"/>
      <c r="AE932" s="15"/>
      <c r="AG932" s="15"/>
      <c r="AH932" s="15"/>
      <c r="AJ932" s="15"/>
      <c r="AL932" s="15"/>
      <c r="AN932" s="15"/>
      <c r="AO932" s="15"/>
      <c r="AQ932" s="15"/>
      <c r="AS932" s="15"/>
      <c r="AU932" s="15"/>
      <c r="AV932" s="15"/>
      <c r="AX932" s="15"/>
      <c r="AZ932" s="15"/>
      <c r="BB932" s="15"/>
      <c r="BC932" s="15"/>
      <c r="BE932" s="15"/>
      <c r="BG932" s="15"/>
      <c r="BI932" s="15"/>
      <c r="BJ932" s="15"/>
      <c r="BL932" s="15"/>
      <c r="BN932" s="15"/>
      <c r="BP932" s="15"/>
      <c r="BQ932" s="15"/>
      <c r="BS932" s="15"/>
      <c r="BU932" s="15"/>
      <c r="BW932" s="15"/>
    </row>
    <row r="933" spans="1:75" s="10" customFormat="1" x14ac:dyDescent="0.2">
      <c r="A933" s="15"/>
      <c r="L933" s="15"/>
      <c r="M933" s="15"/>
      <c r="O933" s="15"/>
      <c r="Q933" s="15"/>
      <c r="S933" s="15"/>
      <c r="T933" s="15"/>
      <c r="V933" s="15"/>
      <c r="X933" s="15"/>
      <c r="Z933" s="15"/>
      <c r="AA933" s="15"/>
      <c r="AC933" s="15"/>
      <c r="AE933" s="15"/>
      <c r="AG933" s="15"/>
      <c r="AH933" s="15"/>
      <c r="AJ933" s="15"/>
      <c r="AL933" s="15"/>
      <c r="AN933" s="15"/>
      <c r="AO933" s="15"/>
      <c r="AQ933" s="15"/>
      <c r="AS933" s="15"/>
      <c r="AU933" s="15"/>
      <c r="AV933" s="15"/>
      <c r="AX933" s="15"/>
      <c r="AZ933" s="15"/>
      <c r="BB933" s="15"/>
      <c r="BC933" s="15"/>
      <c r="BE933" s="15"/>
      <c r="BG933" s="15"/>
      <c r="BI933" s="15"/>
      <c r="BJ933" s="15"/>
      <c r="BL933" s="15"/>
      <c r="BN933" s="15"/>
      <c r="BP933" s="15"/>
      <c r="BQ933" s="15"/>
      <c r="BS933" s="15"/>
      <c r="BU933" s="15"/>
      <c r="BW933" s="15"/>
    </row>
    <row r="934" spans="1:75" s="10" customFormat="1" x14ac:dyDescent="0.2">
      <c r="A934" s="15"/>
      <c r="L934" s="15"/>
      <c r="M934" s="15"/>
      <c r="O934" s="15"/>
      <c r="Q934" s="15"/>
      <c r="S934" s="15"/>
      <c r="T934" s="15"/>
      <c r="V934" s="15"/>
      <c r="X934" s="15"/>
      <c r="Z934" s="15"/>
      <c r="AA934" s="15"/>
      <c r="AC934" s="15"/>
      <c r="AE934" s="15"/>
      <c r="AG934" s="15"/>
      <c r="AH934" s="15"/>
      <c r="AJ934" s="15"/>
      <c r="AL934" s="15"/>
      <c r="AN934" s="15"/>
      <c r="AO934" s="15"/>
      <c r="AQ934" s="15"/>
      <c r="AS934" s="15"/>
      <c r="AU934" s="15"/>
      <c r="AV934" s="15"/>
      <c r="AX934" s="15"/>
      <c r="AZ934" s="15"/>
      <c r="BB934" s="15"/>
      <c r="BC934" s="15"/>
      <c r="BE934" s="15"/>
      <c r="BG934" s="15"/>
      <c r="BI934" s="15"/>
      <c r="BJ934" s="15"/>
      <c r="BL934" s="15"/>
      <c r="BN934" s="15"/>
      <c r="BP934" s="15"/>
      <c r="BQ934" s="15"/>
      <c r="BS934" s="15"/>
      <c r="BU934" s="15"/>
      <c r="BW934" s="15"/>
    </row>
    <row r="935" spans="1:75" s="10" customFormat="1" x14ac:dyDescent="0.2">
      <c r="A935" s="15"/>
      <c r="L935" s="15"/>
      <c r="M935" s="15"/>
      <c r="O935" s="15"/>
      <c r="Q935" s="15"/>
      <c r="S935" s="15"/>
      <c r="T935" s="15"/>
      <c r="V935" s="15"/>
      <c r="X935" s="15"/>
      <c r="Z935" s="15"/>
      <c r="AA935" s="15"/>
      <c r="AC935" s="15"/>
      <c r="AE935" s="15"/>
      <c r="AG935" s="15"/>
      <c r="AH935" s="15"/>
      <c r="AJ935" s="15"/>
      <c r="AL935" s="15"/>
      <c r="AN935" s="15"/>
      <c r="AO935" s="15"/>
      <c r="AQ935" s="15"/>
      <c r="AS935" s="15"/>
      <c r="AU935" s="15"/>
      <c r="AV935" s="15"/>
      <c r="AX935" s="15"/>
      <c r="AZ935" s="15"/>
      <c r="BB935" s="15"/>
      <c r="BC935" s="15"/>
      <c r="BE935" s="15"/>
      <c r="BG935" s="15"/>
      <c r="BI935" s="15"/>
      <c r="BJ935" s="15"/>
      <c r="BL935" s="15"/>
      <c r="BN935" s="15"/>
      <c r="BP935" s="15"/>
      <c r="BQ935" s="15"/>
      <c r="BS935" s="15"/>
      <c r="BU935" s="15"/>
      <c r="BW935" s="15"/>
    </row>
    <row r="936" spans="1:75" s="10" customFormat="1" x14ac:dyDescent="0.2">
      <c r="A936" s="15"/>
      <c r="L936" s="15"/>
      <c r="M936" s="15"/>
      <c r="O936" s="15"/>
      <c r="Q936" s="15"/>
      <c r="S936" s="15"/>
      <c r="T936" s="15"/>
      <c r="V936" s="15"/>
      <c r="X936" s="15"/>
      <c r="Z936" s="15"/>
      <c r="AA936" s="15"/>
      <c r="AC936" s="15"/>
      <c r="AE936" s="15"/>
      <c r="AG936" s="15"/>
      <c r="AH936" s="15"/>
      <c r="AJ936" s="15"/>
      <c r="AL936" s="15"/>
      <c r="AN936" s="15"/>
      <c r="AO936" s="15"/>
      <c r="AQ936" s="15"/>
      <c r="AS936" s="15"/>
      <c r="AU936" s="15"/>
      <c r="AV936" s="15"/>
      <c r="AX936" s="15"/>
      <c r="AZ936" s="15"/>
      <c r="BB936" s="15"/>
      <c r="BC936" s="15"/>
      <c r="BE936" s="15"/>
      <c r="BG936" s="15"/>
      <c r="BI936" s="15"/>
      <c r="BJ936" s="15"/>
      <c r="BL936" s="15"/>
      <c r="BN936" s="15"/>
      <c r="BP936" s="15"/>
      <c r="BQ936" s="15"/>
      <c r="BS936" s="15"/>
      <c r="BU936" s="15"/>
      <c r="BW936" s="15"/>
    </row>
    <row r="937" spans="1:75" s="10" customFormat="1" x14ac:dyDescent="0.2">
      <c r="A937" s="15"/>
      <c r="L937" s="15"/>
      <c r="M937" s="15"/>
      <c r="O937" s="15"/>
      <c r="Q937" s="15"/>
      <c r="S937" s="15"/>
      <c r="T937" s="15"/>
      <c r="V937" s="15"/>
      <c r="X937" s="15"/>
      <c r="Z937" s="15"/>
      <c r="AA937" s="15"/>
      <c r="AC937" s="15"/>
      <c r="AE937" s="15"/>
      <c r="AG937" s="15"/>
      <c r="AH937" s="15"/>
      <c r="AJ937" s="15"/>
      <c r="AL937" s="15"/>
      <c r="AN937" s="15"/>
      <c r="AO937" s="15"/>
      <c r="AQ937" s="15"/>
      <c r="AS937" s="15"/>
      <c r="AU937" s="15"/>
      <c r="AV937" s="15"/>
      <c r="AX937" s="15"/>
      <c r="AZ937" s="15"/>
      <c r="BB937" s="15"/>
      <c r="BC937" s="15"/>
      <c r="BE937" s="15"/>
      <c r="BG937" s="15"/>
      <c r="BI937" s="15"/>
      <c r="BJ937" s="15"/>
      <c r="BL937" s="15"/>
      <c r="BN937" s="15"/>
      <c r="BP937" s="15"/>
      <c r="BQ937" s="15"/>
      <c r="BS937" s="15"/>
      <c r="BU937" s="15"/>
      <c r="BW937" s="15"/>
    </row>
    <row r="938" spans="1:75" s="10" customFormat="1" x14ac:dyDescent="0.2">
      <c r="A938" s="15"/>
      <c r="L938" s="15"/>
      <c r="M938" s="15"/>
      <c r="O938" s="15"/>
      <c r="Q938" s="15"/>
      <c r="S938" s="15"/>
      <c r="T938" s="15"/>
      <c r="V938" s="15"/>
      <c r="X938" s="15"/>
      <c r="Z938" s="15"/>
      <c r="AA938" s="15"/>
      <c r="AC938" s="15"/>
      <c r="AE938" s="15"/>
      <c r="AG938" s="15"/>
      <c r="AH938" s="15"/>
      <c r="AJ938" s="15"/>
      <c r="AL938" s="15"/>
      <c r="AN938" s="15"/>
      <c r="AO938" s="15"/>
      <c r="AQ938" s="15"/>
      <c r="AS938" s="15"/>
      <c r="AU938" s="15"/>
      <c r="AV938" s="15"/>
      <c r="AX938" s="15"/>
      <c r="AZ938" s="15"/>
      <c r="BB938" s="15"/>
      <c r="BC938" s="15"/>
      <c r="BE938" s="15"/>
      <c r="BG938" s="15"/>
      <c r="BI938" s="15"/>
      <c r="BJ938" s="15"/>
      <c r="BL938" s="15"/>
      <c r="BN938" s="15"/>
      <c r="BP938" s="15"/>
      <c r="BQ938" s="15"/>
      <c r="BS938" s="15"/>
      <c r="BU938" s="15"/>
      <c r="BW938" s="15"/>
    </row>
    <row r="939" spans="1:75" s="10" customFormat="1" x14ac:dyDescent="0.2">
      <c r="A939" s="15"/>
      <c r="L939" s="15"/>
      <c r="M939" s="15"/>
      <c r="O939" s="15"/>
      <c r="Q939" s="15"/>
      <c r="S939" s="15"/>
      <c r="T939" s="15"/>
      <c r="V939" s="15"/>
      <c r="X939" s="15"/>
      <c r="Z939" s="15"/>
      <c r="AA939" s="15"/>
      <c r="AC939" s="15"/>
      <c r="AE939" s="15"/>
      <c r="AG939" s="15"/>
      <c r="AH939" s="15"/>
      <c r="AJ939" s="15"/>
      <c r="AL939" s="15"/>
      <c r="AN939" s="15"/>
      <c r="AO939" s="15"/>
      <c r="AQ939" s="15"/>
      <c r="AS939" s="15"/>
      <c r="AU939" s="15"/>
      <c r="AV939" s="15"/>
      <c r="AX939" s="15"/>
      <c r="AZ939" s="15"/>
      <c r="BB939" s="15"/>
      <c r="BC939" s="15"/>
      <c r="BE939" s="15"/>
      <c r="BG939" s="15"/>
      <c r="BI939" s="15"/>
      <c r="BJ939" s="15"/>
      <c r="BL939" s="15"/>
      <c r="BN939" s="15"/>
      <c r="BP939" s="15"/>
      <c r="BQ939" s="15"/>
      <c r="BS939" s="15"/>
      <c r="BU939" s="15"/>
      <c r="BW939" s="15"/>
    </row>
    <row r="940" spans="1:75" s="10" customFormat="1" x14ac:dyDescent="0.2">
      <c r="A940" s="15"/>
      <c r="L940" s="15"/>
      <c r="M940" s="15"/>
      <c r="O940" s="15"/>
      <c r="Q940" s="15"/>
      <c r="S940" s="15"/>
      <c r="T940" s="15"/>
      <c r="V940" s="15"/>
      <c r="X940" s="15"/>
      <c r="Z940" s="15"/>
      <c r="AA940" s="15"/>
      <c r="AC940" s="15"/>
      <c r="AE940" s="15"/>
      <c r="AG940" s="15"/>
      <c r="AH940" s="15"/>
      <c r="AJ940" s="15"/>
      <c r="AL940" s="15"/>
      <c r="AN940" s="15"/>
      <c r="AO940" s="15"/>
      <c r="AQ940" s="15"/>
      <c r="AS940" s="15"/>
      <c r="AU940" s="15"/>
      <c r="AV940" s="15"/>
      <c r="AX940" s="15"/>
      <c r="AZ940" s="15"/>
      <c r="BB940" s="15"/>
      <c r="BC940" s="15"/>
      <c r="BE940" s="15"/>
      <c r="BG940" s="15"/>
      <c r="BI940" s="15"/>
      <c r="BJ940" s="15"/>
      <c r="BL940" s="15"/>
      <c r="BN940" s="15"/>
      <c r="BP940" s="15"/>
      <c r="BQ940" s="15"/>
      <c r="BS940" s="15"/>
      <c r="BU940" s="15"/>
      <c r="BW940" s="15"/>
    </row>
    <row r="941" spans="1:75" s="10" customFormat="1" x14ac:dyDescent="0.2">
      <c r="A941" s="15"/>
      <c r="L941" s="15"/>
      <c r="M941" s="15"/>
      <c r="O941" s="15"/>
      <c r="Q941" s="15"/>
      <c r="S941" s="15"/>
      <c r="T941" s="15"/>
      <c r="V941" s="15"/>
      <c r="X941" s="15"/>
      <c r="Z941" s="15"/>
      <c r="AA941" s="15"/>
      <c r="AC941" s="15"/>
      <c r="AE941" s="15"/>
      <c r="AG941" s="15"/>
      <c r="AH941" s="15"/>
      <c r="AJ941" s="15"/>
      <c r="AL941" s="15"/>
      <c r="AN941" s="15"/>
      <c r="AO941" s="15"/>
      <c r="AQ941" s="15"/>
      <c r="AS941" s="15"/>
      <c r="AU941" s="15"/>
      <c r="AV941" s="15"/>
      <c r="AX941" s="15"/>
      <c r="AZ941" s="15"/>
      <c r="BB941" s="15"/>
      <c r="BC941" s="15"/>
      <c r="BE941" s="15"/>
      <c r="BG941" s="15"/>
      <c r="BI941" s="15"/>
      <c r="BJ941" s="15"/>
      <c r="BL941" s="15"/>
      <c r="BN941" s="15"/>
      <c r="BP941" s="15"/>
      <c r="BQ941" s="15"/>
      <c r="BS941" s="15"/>
      <c r="BU941" s="15"/>
      <c r="BW941" s="15"/>
    </row>
    <row r="942" spans="1:75" s="10" customFormat="1" x14ac:dyDescent="0.2">
      <c r="A942" s="15"/>
      <c r="L942" s="15"/>
      <c r="M942" s="15"/>
      <c r="O942" s="15"/>
      <c r="Q942" s="15"/>
      <c r="S942" s="15"/>
      <c r="T942" s="15"/>
      <c r="V942" s="15"/>
      <c r="X942" s="15"/>
      <c r="Z942" s="15"/>
      <c r="AA942" s="15"/>
      <c r="AC942" s="15"/>
      <c r="AE942" s="15"/>
      <c r="AG942" s="15"/>
      <c r="AH942" s="15"/>
      <c r="AJ942" s="15"/>
      <c r="AL942" s="15"/>
      <c r="AN942" s="15"/>
      <c r="AO942" s="15"/>
      <c r="AQ942" s="15"/>
      <c r="AS942" s="15"/>
      <c r="AU942" s="15"/>
      <c r="AV942" s="15"/>
      <c r="AX942" s="15"/>
      <c r="AZ942" s="15"/>
      <c r="BB942" s="15"/>
      <c r="BC942" s="15"/>
      <c r="BE942" s="15"/>
      <c r="BG942" s="15"/>
      <c r="BI942" s="15"/>
      <c r="BJ942" s="15"/>
      <c r="BL942" s="15"/>
      <c r="BN942" s="15"/>
      <c r="BP942" s="15"/>
      <c r="BQ942" s="15"/>
      <c r="BS942" s="15"/>
      <c r="BU942" s="15"/>
      <c r="BW942" s="15"/>
    </row>
    <row r="943" spans="1:75" s="10" customFormat="1" x14ac:dyDescent="0.2">
      <c r="A943" s="15"/>
      <c r="L943" s="15"/>
      <c r="M943" s="15"/>
      <c r="O943" s="15"/>
      <c r="Q943" s="15"/>
      <c r="S943" s="15"/>
      <c r="T943" s="15"/>
      <c r="V943" s="15"/>
      <c r="X943" s="15"/>
      <c r="Z943" s="15"/>
      <c r="AA943" s="15"/>
      <c r="AC943" s="15"/>
      <c r="AE943" s="15"/>
      <c r="AG943" s="15"/>
      <c r="AH943" s="15"/>
      <c r="AJ943" s="15"/>
      <c r="AL943" s="15"/>
      <c r="AN943" s="15"/>
      <c r="AO943" s="15"/>
      <c r="AQ943" s="15"/>
      <c r="AS943" s="15"/>
      <c r="AU943" s="15"/>
      <c r="AV943" s="15"/>
      <c r="AX943" s="15"/>
      <c r="AZ943" s="15"/>
      <c r="BB943" s="15"/>
      <c r="BC943" s="15"/>
      <c r="BE943" s="15"/>
      <c r="BG943" s="15"/>
      <c r="BI943" s="15"/>
      <c r="BJ943" s="15"/>
      <c r="BL943" s="15"/>
      <c r="BN943" s="15"/>
      <c r="BP943" s="15"/>
      <c r="BQ943" s="15"/>
      <c r="BS943" s="15"/>
      <c r="BU943" s="15"/>
      <c r="BW943" s="15"/>
    </row>
    <row r="944" spans="1:75" s="10" customFormat="1" x14ac:dyDescent="0.2">
      <c r="A944" s="15"/>
      <c r="L944" s="15"/>
      <c r="M944" s="15"/>
      <c r="O944" s="15"/>
      <c r="Q944" s="15"/>
      <c r="S944" s="15"/>
      <c r="T944" s="15"/>
      <c r="V944" s="15"/>
      <c r="X944" s="15"/>
      <c r="Z944" s="15"/>
      <c r="AA944" s="15"/>
      <c r="AC944" s="15"/>
      <c r="AE944" s="15"/>
      <c r="AG944" s="15"/>
      <c r="AH944" s="15"/>
      <c r="AJ944" s="15"/>
      <c r="AL944" s="15"/>
      <c r="AN944" s="15"/>
      <c r="AO944" s="15"/>
      <c r="AQ944" s="15"/>
      <c r="AS944" s="15"/>
      <c r="AU944" s="15"/>
      <c r="AV944" s="15"/>
      <c r="AX944" s="15"/>
      <c r="AZ944" s="15"/>
      <c r="BB944" s="15"/>
      <c r="BC944" s="15"/>
      <c r="BE944" s="15"/>
      <c r="BG944" s="15"/>
      <c r="BI944" s="15"/>
      <c r="BJ944" s="15"/>
      <c r="BL944" s="15"/>
      <c r="BN944" s="15"/>
      <c r="BP944" s="15"/>
      <c r="BQ944" s="15"/>
      <c r="BS944" s="15"/>
      <c r="BU944" s="15"/>
      <c r="BW944" s="15"/>
    </row>
    <row r="945" spans="1:75" s="10" customFormat="1" x14ac:dyDescent="0.2">
      <c r="A945" s="15"/>
      <c r="L945" s="15"/>
      <c r="M945" s="15"/>
      <c r="O945" s="15"/>
      <c r="Q945" s="15"/>
      <c r="S945" s="15"/>
      <c r="T945" s="15"/>
      <c r="V945" s="15"/>
      <c r="X945" s="15"/>
      <c r="Z945" s="15"/>
      <c r="AA945" s="15"/>
      <c r="AC945" s="15"/>
      <c r="AE945" s="15"/>
      <c r="AG945" s="15"/>
      <c r="AH945" s="15"/>
      <c r="AJ945" s="15"/>
      <c r="AL945" s="15"/>
      <c r="AN945" s="15"/>
      <c r="AO945" s="15"/>
      <c r="AQ945" s="15"/>
      <c r="AS945" s="15"/>
      <c r="AU945" s="15"/>
      <c r="AV945" s="15"/>
      <c r="AX945" s="15"/>
      <c r="AZ945" s="15"/>
      <c r="BB945" s="15"/>
      <c r="BC945" s="15"/>
      <c r="BE945" s="15"/>
      <c r="BG945" s="15"/>
      <c r="BI945" s="15"/>
      <c r="BJ945" s="15"/>
      <c r="BL945" s="15"/>
      <c r="BN945" s="15"/>
      <c r="BP945" s="15"/>
      <c r="BQ945" s="15"/>
      <c r="BS945" s="15"/>
      <c r="BU945" s="15"/>
      <c r="BW945" s="15"/>
    </row>
    <row r="946" spans="1:75" s="10" customFormat="1" x14ac:dyDescent="0.2">
      <c r="A946" s="15"/>
      <c r="L946" s="15"/>
      <c r="M946" s="15"/>
      <c r="O946" s="15"/>
      <c r="Q946" s="15"/>
      <c r="S946" s="15"/>
      <c r="T946" s="15"/>
      <c r="V946" s="15"/>
      <c r="X946" s="15"/>
      <c r="Z946" s="15"/>
      <c r="AA946" s="15"/>
      <c r="AC946" s="15"/>
      <c r="AE946" s="15"/>
      <c r="AG946" s="15"/>
      <c r="AH946" s="15"/>
      <c r="AJ946" s="15"/>
      <c r="AL946" s="15"/>
      <c r="AN946" s="15"/>
      <c r="AO946" s="15"/>
      <c r="AQ946" s="15"/>
      <c r="AS946" s="15"/>
      <c r="AU946" s="15"/>
      <c r="AV946" s="15"/>
      <c r="AX946" s="15"/>
      <c r="AZ946" s="15"/>
      <c r="BB946" s="15"/>
      <c r="BC946" s="15"/>
      <c r="BE946" s="15"/>
      <c r="BG946" s="15"/>
      <c r="BI946" s="15"/>
      <c r="BJ946" s="15"/>
      <c r="BL946" s="15"/>
      <c r="BN946" s="15"/>
      <c r="BP946" s="15"/>
      <c r="BQ946" s="15"/>
      <c r="BS946" s="15"/>
      <c r="BU946" s="15"/>
      <c r="BW946" s="15"/>
    </row>
    <row r="947" spans="1:75" s="10" customFormat="1" x14ac:dyDescent="0.2">
      <c r="A947" s="15"/>
      <c r="L947" s="15"/>
      <c r="M947" s="15"/>
      <c r="O947" s="15"/>
      <c r="Q947" s="15"/>
      <c r="S947" s="15"/>
      <c r="T947" s="15"/>
      <c r="V947" s="15"/>
      <c r="X947" s="15"/>
      <c r="Z947" s="15"/>
      <c r="AA947" s="15"/>
      <c r="AC947" s="15"/>
      <c r="AE947" s="15"/>
      <c r="AG947" s="15"/>
      <c r="AH947" s="15"/>
      <c r="AJ947" s="15"/>
      <c r="AL947" s="15"/>
      <c r="AN947" s="15"/>
      <c r="AO947" s="15"/>
      <c r="AQ947" s="15"/>
      <c r="AS947" s="15"/>
      <c r="AU947" s="15"/>
      <c r="AV947" s="15"/>
      <c r="AX947" s="15"/>
      <c r="AZ947" s="15"/>
      <c r="BB947" s="15"/>
      <c r="BC947" s="15"/>
      <c r="BE947" s="15"/>
      <c r="BG947" s="15"/>
      <c r="BI947" s="15"/>
      <c r="BJ947" s="15"/>
      <c r="BL947" s="15"/>
      <c r="BN947" s="15"/>
      <c r="BP947" s="15"/>
      <c r="BQ947" s="15"/>
      <c r="BS947" s="15"/>
      <c r="BU947" s="15"/>
      <c r="BW947" s="15"/>
    </row>
    <row r="948" spans="1:75" s="10" customFormat="1" x14ac:dyDescent="0.2">
      <c r="A948" s="15"/>
      <c r="L948" s="15"/>
      <c r="M948" s="15"/>
      <c r="O948" s="15"/>
      <c r="Q948" s="15"/>
      <c r="S948" s="15"/>
      <c r="T948" s="15"/>
      <c r="V948" s="15"/>
      <c r="X948" s="15"/>
      <c r="Z948" s="15"/>
      <c r="AA948" s="15"/>
      <c r="AC948" s="15"/>
      <c r="AE948" s="15"/>
      <c r="AG948" s="15"/>
      <c r="AH948" s="15"/>
      <c r="AJ948" s="15"/>
      <c r="AL948" s="15"/>
      <c r="AN948" s="15"/>
      <c r="AO948" s="15"/>
      <c r="AQ948" s="15"/>
      <c r="AS948" s="15"/>
      <c r="AU948" s="15"/>
      <c r="AV948" s="15"/>
      <c r="AX948" s="15"/>
      <c r="AZ948" s="15"/>
      <c r="BB948" s="15"/>
      <c r="BC948" s="15"/>
      <c r="BE948" s="15"/>
      <c r="BG948" s="15"/>
      <c r="BI948" s="15"/>
      <c r="BJ948" s="15"/>
      <c r="BL948" s="15"/>
      <c r="BN948" s="15"/>
      <c r="BP948" s="15"/>
      <c r="BQ948" s="15"/>
      <c r="BS948" s="15"/>
      <c r="BU948" s="15"/>
      <c r="BW948" s="15"/>
    </row>
    <row r="949" spans="1:75" s="10" customFormat="1" x14ac:dyDescent="0.2">
      <c r="A949" s="15"/>
      <c r="L949" s="15"/>
      <c r="M949" s="15"/>
      <c r="O949" s="15"/>
      <c r="Q949" s="15"/>
      <c r="S949" s="15"/>
      <c r="T949" s="15"/>
      <c r="V949" s="15"/>
      <c r="X949" s="15"/>
      <c r="Z949" s="15"/>
      <c r="AA949" s="15"/>
      <c r="AC949" s="15"/>
      <c r="AE949" s="15"/>
      <c r="AG949" s="15"/>
      <c r="AH949" s="15"/>
      <c r="AJ949" s="15"/>
      <c r="AL949" s="15"/>
      <c r="AN949" s="15"/>
      <c r="AO949" s="15"/>
      <c r="AQ949" s="15"/>
      <c r="AS949" s="15"/>
      <c r="AU949" s="15"/>
      <c r="AV949" s="15"/>
      <c r="AX949" s="15"/>
      <c r="AZ949" s="15"/>
      <c r="BB949" s="15"/>
      <c r="BC949" s="15"/>
      <c r="BE949" s="15"/>
      <c r="BG949" s="15"/>
      <c r="BI949" s="15"/>
      <c r="BJ949" s="15"/>
      <c r="BL949" s="15"/>
      <c r="BN949" s="15"/>
      <c r="BP949" s="15"/>
      <c r="BQ949" s="15"/>
      <c r="BS949" s="15"/>
      <c r="BU949" s="15"/>
      <c r="BW949" s="15"/>
    </row>
    <row r="950" spans="1:75" s="10" customFormat="1" x14ac:dyDescent="0.2">
      <c r="A950" s="15"/>
      <c r="L950" s="15"/>
      <c r="M950" s="15"/>
      <c r="O950" s="15"/>
      <c r="Q950" s="15"/>
      <c r="S950" s="15"/>
      <c r="T950" s="15"/>
      <c r="V950" s="15"/>
      <c r="X950" s="15"/>
      <c r="Z950" s="15"/>
      <c r="AA950" s="15"/>
      <c r="AC950" s="15"/>
      <c r="AE950" s="15"/>
      <c r="AG950" s="15"/>
      <c r="AH950" s="15"/>
      <c r="AJ950" s="15"/>
      <c r="AL950" s="15"/>
      <c r="AN950" s="15"/>
      <c r="AO950" s="15"/>
      <c r="AQ950" s="15"/>
      <c r="AS950" s="15"/>
      <c r="AU950" s="15"/>
      <c r="AV950" s="15"/>
      <c r="AX950" s="15"/>
      <c r="AZ950" s="15"/>
      <c r="BB950" s="15"/>
      <c r="BC950" s="15"/>
      <c r="BE950" s="15"/>
      <c r="BG950" s="15"/>
      <c r="BI950" s="15"/>
      <c r="BJ950" s="15"/>
      <c r="BL950" s="15"/>
      <c r="BN950" s="15"/>
      <c r="BP950" s="15"/>
      <c r="BQ950" s="15"/>
      <c r="BS950" s="15"/>
      <c r="BU950" s="15"/>
      <c r="BW950" s="15"/>
    </row>
    <row r="951" spans="1:75" s="10" customFormat="1" x14ac:dyDescent="0.2">
      <c r="A951" s="15"/>
      <c r="L951" s="15"/>
      <c r="M951" s="15"/>
      <c r="O951" s="15"/>
      <c r="Q951" s="15"/>
      <c r="S951" s="15"/>
      <c r="T951" s="15"/>
      <c r="V951" s="15"/>
      <c r="X951" s="15"/>
      <c r="Z951" s="15"/>
      <c r="AA951" s="15"/>
      <c r="AC951" s="15"/>
      <c r="AE951" s="15"/>
      <c r="AG951" s="15"/>
      <c r="AH951" s="15"/>
      <c r="AJ951" s="15"/>
      <c r="AL951" s="15"/>
      <c r="AN951" s="15"/>
      <c r="AO951" s="15"/>
      <c r="AQ951" s="15"/>
      <c r="AS951" s="15"/>
      <c r="AU951" s="15"/>
      <c r="AV951" s="15"/>
      <c r="AX951" s="15"/>
      <c r="AZ951" s="15"/>
      <c r="BB951" s="15"/>
      <c r="BC951" s="15"/>
      <c r="BE951" s="15"/>
      <c r="BG951" s="15"/>
      <c r="BI951" s="15"/>
      <c r="BJ951" s="15"/>
      <c r="BL951" s="15"/>
      <c r="BN951" s="15"/>
      <c r="BP951" s="15"/>
      <c r="BQ951" s="15"/>
      <c r="BS951" s="15"/>
      <c r="BU951" s="15"/>
      <c r="BW951" s="15"/>
    </row>
    <row r="952" spans="1:75" s="10" customFormat="1" x14ac:dyDescent="0.2">
      <c r="A952" s="15"/>
      <c r="L952" s="15"/>
      <c r="M952" s="15"/>
      <c r="O952" s="15"/>
      <c r="Q952" s="15"/>
      <c r="S952" s="15"/>
      <c r="T952" s="15"/>
      <c r="V952" s="15"/>
      <c r="X952" s="15"/>
      <c r="Z952" s="15"/>
      <c r="AA952" s="15"/>
      <c r="AC952" s="15"/>
      <c r="AE952" s="15"/>
      <c r="AG952" s="15"/>
      <c r="AH952" s="15"/>
      <c r="AJ952" s="15"/>
      <c r="AL952" s="15"/>
      <c r="AN952" s="15"/>
      <c r="AO952" s="15"/>
      <c r="AQ952" s="15"/>
      <c r="AS952" s="15"/>
      <c r="AU952" s="15"/>
      <c r="AV952" s="15"/>
      <c r="AX952" s="15"/>
      <c r="AZ952" s="15"/>
      <c r="BB952" s="15"/>
      <c r="BC952" s="15"/>
      <c r="BE952" s="15"/>
      <c r="BG952" s="15"/>
      <c r="BI952" s="15"/>
      <c r="BJ952" s="15"/>
      <c r="BL952" s="15"/>
      <c r="BN952" s="15"/>
      <c r="BP952" s="15"/>
      <c r="BQ952" s="15"/>
      <c r="BS952" s="15"/>
      <c r="BU952" s="15"/>
      <c r="BW952" s="15"/>
    </row>
    <row r="953" spans="1:75" s="10" customFormat="1" x14ac:dyDescent="0.2">
      <c r="A953" s="15"/>
      <c r="L953" s="15"/>
      <c r="M953" s="15"/>
      <c r="O953" s="15"/>
      <c r="Q953" s="15"/>
      <c r="S953" s="15"/>
      <c r="T953" s="15"/>
      <c r="V953" s="15"/>
      <c r="X953" s="15"/>
      <c r="Z953" s="15"/>
      <c r="AA953" s="15"/>
      <c r="AC953" s="15"/>
      <c r="AE953" s="15"/>
      <c r="AG953" s="15"/>
      <c r="AH953" s="15"/>
      <c r="AJ953" s="15"/>
      <c r="AL953" s="15"/>
      <c r="AN953" s="15"/>
      <c r="AO953" s="15"/>
      <c r="AQ953" s="15"/>
      <c r="AS953" s="15"/>
      <c r="AU953" s="15"/>
      <c r="AV953" s="15"/>
      <c r="AX953" s="15"/>
      <c r="AZ953" s="15"/>
      <c r="BB953" s="15"/>
      <c r="BC953" s="15"/>
      <c r="BE953" s="15"/>
      <c r="BG953" s="15"/>
      <c r="BI953" s="15"/>
      <c r="BJ953" s="15"/>
      <c r="BL953" s="15"/>
      <c r="BN953" s="15"/>
      <c r="BP953" s="15"/>
      <c r="BQ953" s="15"/>
      <c r="BS953" s="15"/>
      <c r="BU953" s="15"/>
      <c r="BW953" s="15"/>
    </row>
    <row r="954" spans="1:75" s="10" customFormat="1" x14ac:dyDescent="0.2">
      <c r="A954" s="15"/>
      <c r="L954" s="15"/>
      <c r="M954" s="15"/>
      <c r="O954" s="15"/>
      <c r="Q954" s="15"/>
      <c r="S954" s="15"/>
      <c r="T954" s="15"/>
      <c r="V954" s="15"/>
      <c r="X954" s="15"/>
      <c r="Z954" s="15"/>
      <c r="AA954" s="15"/>
      <c r="AC954" s="15"/>
      <c r="AE954" s="15"/>
      <c r="AG954" s="15"/>
      <c r="AH954" s="15"/>
      <c r="AJ954" s="15"/>
      <c r="AL954" s="15"/>
      <c r="AN954" s="15"/>
      <c r="AO954" s="15"/>
      <c r="AQ954" s="15"/>
      <c r="AS954" s="15"/>
      <c r="AU954" s="15"/>
      <c r="AV954" s="15"/>
      <c r="AX954" s="15"/>
      <c r="AZ954" s="15"/>
      <c r="BB954" s="15"/>
      <c r="BC954" s="15"/>
      <c r="BE954" s="15"/>
      <c r="BG954" s="15"/>
      <c r="BI954" s="15"/>
      <c r="BJ954" s="15"/>
      <c r="BL954" s="15"/>
      <c r="BN954" s="15"/>
      <c r="BP954" s="15"/>
      <c r="BQ954" s="15"/>
      <c r="BS954" s="15"/>
      <c r="BU954" s="15"/>
      <c r="BW954" s="15"/>
    </row>
    <row r="955" spans="1:75" s="10" customFormat="1" x14ac:dyDescent="0.2">
      <c r="A955" s="15"/>
      <c r="L955" s="15"/>
      <c r="M955" s="15"/>
      <c r="O955" s="15"/>
      <c r="Q955" s="15"/>
      <c r="S955" s="15"/>
      <c r="T955" s="15"/>
      <c r="V955" s="15"/>
      <c r="X955" s="15"/>
      <c r="Z955" s="15"/>
      <c r="AA955" s="15"/>
      <c r="AC955" s="15"/>
      <c r="AE955" s="15"/>
      <c r="AG955" s="15"/>
      <c r="AH955" s="15"/>
      <c r="AJ955" s="15"/>
      <c r="AL955" s="15"/>
      <c r="AN955" s="15"/>
      <c r="AO955" s="15"/>
      <c r="AQ955" s="15"/>
      <c r="AS955" s="15"/>
      <c r="AU955" s="15"/>
      <c r="AV955" s="15"/>
      <c r="AX955" s="15"/>
      <c r="AZ955" s="15"/>
      <c r="BB955" s="15"/>
      <c r="BC955" s="15"/>
      <c r="BE955" s="15"/>
      <c r="BG955" s="15"/>
      <c r="BI955" s="15"/>
      <c r="BJ955" s="15"/>
      <c r="BL955" s="15"/>
      <c r="BN955" s="15"/>
      <c r="BP955" s="15"/>
      <c r="BQ955" s="15"/>
      <c r="BS955" s="15"/>
      <c r="BU955" s="15"/>
      <c r="BW955" s="15"/>
    </row>
    <row r="956" spans="1:75" s="10" customFormat="1" x14ac:dyDescent="0.2">
      <c r="A956" s="15"/>
      <c r="L956" s="15"/>
      <c r="M956" s="15"/>
      <c r="O956" s="15"/>
      <c r="Q956" s="15"/>
      <c r="S956" s="15"/>
      <c r="T956" s="15"/>
      <c r="V956" s="15"/>
      <c r="X956" s="15"/>
      <c r="Z956" s="15"/>
      <c r="AA956" s="15"/>
      <c r="AC956" s="15"/>
      <c r="AE956" s="15"/>
      <c r="AG956" s="15"/>
      <c r="AH956" s="15"/>
      <c r="AJ956" s="15"/>
      <c r="AL956" s="15"/>
      <c r="AN956" s="15"/>
      <c r="AO956" s="15"/>
      <c r="AQ956" s="15"/>
      <c r="AS956" s="15"/>
      <c r="AU956" s="15"/>
      <c r="AV956" s="15"/>
      <c r="AX956" s="15"/>
      <c r="AZ956" s="15"/>
      <c r="BB956" s="15"/>
      <c r="BC956" s="15"/>
      <c r="BE956" s="15"/>
      <c r="BG956" s="15"/>
      <c r="BI956" s="15"/>
      <c r="BJ956" s="15"/>
      <c r="BL956" s="15"/>
      <c r="BN956" s="15"/>
      <c r="BP956" s="15"/>
      <c r="BQ956" s="15"/>
      <c r="BS956" s="15"/>
      <c r="BU956" s="15"/>
      <c r="BW956" s="15"/>
    </row>
    <row r="957" spans="1:75" s="10" customFormat="1" x14ac:dyDescent="0.2">
      <c r="A957" s="15"/>
      <c r="L957" s="15"/>
      <c r="M957" s="15"/>
      <c r="O957" s="15"/>
      <c r="Q957" s="15"/>
      <c r="S957" s="15"/>
      <c r="T957" s="15"/>
      <c r="V957" s="15"/>
      <c r="X957" s="15"/>
      <c r="Z957" s="15"/>
      <c r="AA957" s="15"/>
      <c r="AC957" s="15"/>
      <c r="AE957" s="15"/>
      <c r="AG957" s="15"/>
      <c r="AH957" s="15"/>
      <c r="AJ957" s="15"/>
      <c r="AL957" s="15"/>
      <c r="AN957" s="15"/>
      <c r="AO957" s="15"/>
      <c r="AQ957" s="15"/>
      <c r="AS957" s="15"/>
      <c r="AU957" s="15"/>
      <c r="AV957" s="15"/>
      <c r="AX957" s="15"/>
      <c r="AZ957" s="15"/>
      <c r="BB957" s="15"/>
      <c r="BC957" s="15"/>
      <c r="BE957" s="15"/>
      <c r="BG957" s="15"/>
      <c r="BI957" s="15"/>
      <c r="BJ957" s="15"/>
      <c r="BL957" s="15"/>
      <c r="BN957" s="15"/>
      <c r="BP957" s="15"/>
      <c r="BQ957" s="15"/>
      <c r="BS957" s="15"/>
      <c r="BU957" s="15"/>
      <c r="BW957" s="15"/>
    </row>
    <row r="958" spans="1:75" s="10" customFormat="1" x14ac:dyDescent="0.2">
      <c r="A958" s="15"/>
      <c r="L958" s="15"/>
      <c r="M958" s="15"/>
      <c r="O958" s="15"/>
      <c r="Q958" s="15"/>
      <c r="S958" s="15"/>
      <c r="T958" s="15"/>
      <c r="V958" s="15"/>
      <c r="X958" s="15"/>
      <c r="Z958" s="15"/>
      <c r="AA958" s="15"/>
      <c r="AC958" s="15"/>
      <c r="AE958" s="15"/>
      <c r="AG958" s="15"/>
      <c r="AH958" s="15"/>
      <c r="AJ958" s="15"/>
      <c r="AL958" s="15"/>
      <c r="AN958" s="15"/>
      <c r="AO958" s="15"/>
      <c r="AQ958" s="15"/>
      <c r="AS958" s="15"/>
      <c r="AU958" s="15"/>
      <c r="AV958" s="15"/>
      <c r="AX958" s="15"/>
      <c r="AZ958" s="15"/>
      <c r="BB958" s="15"/>
      <c r="BC958" s="15"/>
      <c r="BE958" s="15"/>
      <c r="BG958" s="15"/>
      <c r="BI958" s="15"/>
      <c r="BJ958" s="15"/>
      <c r="BL958" s="15"/>
      <c r="BN958" s="15"/>
      <c r="BP958" s="15"/>
      <c r="BQ958" s="15"/>
      <c r="BS958" s="15"/>
      <c r="BU958" s="15"/>
      <c r="BW958" s="15"/>
    </row>
    <row r="959" spans="1:75" s="10" customFormat="1" x14ac:dyDescent="0.2">
      <c r="A959" s="15"/>
      <c r="L959" s="15"/>
      <c r="M959" s="15"/>
      <c r="O959" s="15"/>
      <c r="Q959" s="15"/>
      <c r="S959" s="15"/>
      <c r="T959" s="15"/>
      <c r="V959" s="15"/>
      <c r="X959" s="15"/>
      <c r="Z959" s="15"/>
      <c r="AA959" s="15"/>
      <c r="AC959" s="15"/>
      <c r="AE959" s="15"/>
      <c r="AG959" s="15"/>
      <c r="AH959" s="15"/>
      <c r="AJ959" s="15"/>
      <c r="AL959" s="15"/>
      <c r="AN959" s="15"/>
      <c r="AO959" s="15"/>
      <c r="AQ959" s="15"/>
      <c r="AS959" s="15"/>
      <c r="AU959" s="15"/>
      <c r="AV959" s="15"/>
      <c r="AX959" s="15"/>
      <c r="AZ959" s="15"/>
      <c r="BB959" s="15"/>
      <c r="BC959" s="15"/>
      <c r="BE959" s="15"/>
      <c r="BG959" s="15"/>
      <c r="BI959" s="15"/>
      <c r="BJ959" s="15"/>
      <c r="BL959" s="15"/>
      <c r="BN959" s="15"/>
      <c r="BP959" s="15"/>
      <c r="BQ959" s="15"/>
      <c r="BS959" s="15"/>
      <c r="BU959" s="15"/>
      <c r="BW959" s="15"/>
    </row>
    <row r="960" spans="1:75" s="10" customFormat="1" x14ac:dyDescent="0.2">
      <c r="A960" s="15"/>
      <c r="L960" s="15"/>
      <c r="M960" s="15"/>
      <c r="O960" s="15"/>
      <c r="Q960" s="15"/>
      <c r="S960" s="15"/>
      <c r="T960" s="15"/>
      <c r="V960" s="15"/>
      <c r="X960" s="15"/>
      <c r="Z960" s="15"/>
      <c r="AA960" s="15"/>
      <c r="AC960" s="15"/>
      <c r="AE960" s="15"/>
      <c r="AG960" s="15"/>
      <c r="AH960" s="15"/>
      <c r="AJ960" s="15"/>
      <c r="AL960" s="15"/>
      <c r="AN960" s="15"/>
      <c r="AO960" s="15"/>
      <c r="AQ960" s="15"/>
      <c r="AS960" s="15"/>
      <c r="AU960" s="15"/>
      <c r="AV960" s="15"/>
      <c r="AX960" s="15"/>
      <c r="AZ960" s="15"/>
      <c r="BB960" s="15"/>
      <c r="BC960" s="15"/>
      <c r="BE960" s="15"/>
      <c r="BG960" s="15"/>
      <c r="BI960" s="15"/>
      <c r="BJ960" s="15"/>
      <c r="BL960" s="15"/>
      <c r="BN960" s="15"/>
      <c r="BP960" s="15"/>
      <c r="BQ960" s="15"/>
      <c r="BS960" s="15"/>
      <c r="BU960" s="15"/>
      <c r="BW960" s="15"/>
    </row>
    <row r="961" spans="1:75" s="10" customFormat="1" x14ac:dyDescent="0.2">
      <c r="A961" s="15"/>
      <c r="L961" s="15"/>
      <c r="M961" s="15"/>
      <c r="O961" s="15"/>
      <c r="Q961" s="15"/>
      <c r="S961" s="15"/>
      <c r="T961" s="15"/>
      <c r="V961" s="15"/>
      <c r="X961" s="15"/>
      <c r="Z961" s="15"/>
      <c r="AA961" s="15"/>
      <c r="AC961" s="15"/>
      <c r="AE961" s="15"/>
      <c r="AG961" s="15"/>
      <c r="AH961" s="15"/>
      <c r="AJ961" s="15"/>
      <c r="AL961" s="15"/>
      <c r="AN961" s="15"/>
      <c r="AO961" s="15"/>
      <c r="AQ961" s="15"/>
      <c r="AS961" s="15"/>
      <c r="AU961" s="15"/>
      <c r="AV961" s="15"/>
      <c r="AX961" s="15"/>
      <c r="AZ961" s="15"/>
      <c r="BB961" s="15"/>
      <c r="BC961" s="15"/>
      <c r="BE961" s="15"/>
      <c r="BG961" s="15"/>
      <c r="BI961" s="15"/>
      <c r="BJ961" s="15"/>
      <c r="BL961" s="15"/>
      <c r="BN961" s="15"/>
      <c r="BP961" s="15"/>
      <c r="BQ961" s="15"/>
      <c r="BS961" s="15"/>
      <c r="BU961" s="15"/>
      <c r="BW961" s="15"/>
    </row>
    <row r="962" spans="1:75" s="10" customFormat="1" x14ac:dyDescent="0.2">
      <c r="A962" s="15"/>
      <c r="L962" s="15"/>
      <c r="M962" s="15"/>
      <c r="O962" s="15"/>
      <c r="Q962" s="15"/>
      <c r="S962" s="15"/>
      <c r="T962" s="15"/>
      <c r="V962" s="15"/>
      <c r="X962" s="15"/>
      <c r="Z962" s="15"/>
      <c r="AA962" s="15"/>
      <c r="AC962" s="15"/>
      <c r="AE962" s="15"/>
      <c r="AG962" s="15"/>
      <c r="AH962" s="15"/>
      <c r="AJ962" s="15"/>
      <c r="AL962" s="15"/>
      <c r="AN962" s="15"/>
      <c r="AO962" s="15"/>
      <c r="AQ962" s="15"/>
      <c r="AS962" s="15"/>
      <c r="AU962" s="15"/>
      <c r="AV962" s="15"/>
      <c r="AX962" s="15"/>
      <c r="AZ962" s="15"/>
      <c r="BB962" s="15"/>
      <c r="BC962" s="15"/>
      <c r="BE962" s="15"/>
      <c r="BG962" s="15"/>
      <c r="BI962" s="15"/>
      <c r="BJ962" s="15"/>
      <c r="BL962" s="15"/>
      <c r="BN962" s="15"/>
      <c r="BP962" s="15"/>
      <c r="BQ962" s="15"/>
      <c r="BS962" s="15"/>
      <c r="BU962" s="15"/>
      <c r="BW962" s="15"/>
    </row>
    <row r="963" spans="1:75" s="10" customFormat="1" x14ac:dyDescent="0.2">
      <c r="A963" s="15"/>
      <c r="L963" s="15"/>
      <c r="M963" s="15"/>
      <c r="O963" s="15"/>
      <c r="Q963" s="15"/>
      <c r="S963" s="15"/>
      <c r="T963" s="15"/>
      <c r="V963" s="15"/>
      <c r="X963" s="15"/>
      <c r="Z963" s="15"/>
      <c r="AA963" s="15"/>
      <c r="AC963" s="15"/>
      <c r="AE963" s="15"/>
      <c r="AG963" s="15"/>
      <c r="AH963" s="15"/>
      <c r="AJ963" s="15"/>
      <c r="AL963" s="15"/>
      <c r="AN963" s="15"/>
      <c r="AO963" s="15"/>
      <c r="AQ963" s="15"/>
      <c r="AS963" s="15"/>
      <c r="AU963" s="15"/>
      <c r="AV963" s="15"/>
      <c r="AX963" s="15"/>
      <c r="AZ963" s="15"/>
      <c r="BB963" s="15"/>
      <c r="BC963" s="15"/>
      <c r="BE963" s="15"/>
      <c r="BG963" s="15"/>
      <c r="BI963" s="15"/>
      <c r="BJ963" s="15"/>
      <c r="BL963" s="15"/>
      <c r="BN963" s="15"/>
      <c r="BP963" s="15"/>
      <c r="BQ963" s="15"/>
      <c r="BS963" s="15"/>
      <c r="BU963" s="15"/>
      <c r="BW963" s="15"/>
    </row>
    <row r="964" spans="1:75" s="10" customFormat="1" x14ac:dyDescent="0.2">
      <c r="A964" s="15"/>
      <c r="L964" s="15"/>
      <c r="M964" s="15"/>
      <c r="O964" s="15"/>
      <c r="Q964" s="15"/>
      <c r="S964" s="15"/>
      <c r="T964" s="15"/>
      <c r="V964" s="15"/>
      <c r="X964" s="15"/>
      <c r="Z964" s="15"/>
      <c r="AA964" s="15"/>
      <c r="AC964" s="15"/>
      <c r="AE964" s="15"/>
      <c r="AG964" s="15"/>
      <c r="AH964" s="15"/>
      <c r="AJ964" s="15"/>
      <c r="AL964" s="15"/>
      <c r="AN964" s="15"/>
      <c r="AO964" s="15"/>
      <c r="AQ964" s="15"/>
      <c r="AS964" s="15"/>
      <c r="AU964" s="15"/>
      <c r="AV964" s="15"/>
      <c r="AX964" s="15"/>
      <c r="AZ964" s="15"/>
      <c r="BB964" s="15"/>
      <c r="BC964" s="15"/>
      <c r="BE964" s="15"/>
      <c r="BG964" s="15"/>
      <c r="BI964" s="15"/>
      <c r="BJ964" s="15"/>
      <c r="BL964" s="15"/>
      <c r="BN964" s="15"/>
      <c r="BP964" s="15"/>
      <c r="BQ964" s="15"/>
      <c r="BS964" s="15"/>
      <c r="BU964" s="15"/>
      <c r="BW964" s="15"/>
    </row>
    <row r="965" spans="1:75" s="10" customFormat="1" x14ac:dyDescent="0.2">
      <c r="A965" s="15"/>
      <c r="L965" s="15"/>
      <c r="M965" s="15"/>
      <c r="O965" s="15"/>
      <c r="Q965" s="15"/>
      <c r="S965" s="15"/>
      <c r="T965" s="15"/>
      <c r="V965" s="15"/>
      <c r="X965" s="15"/>
      <c r="Z965" s="15"/>
      <c r="AA965" s="15"/>
      <c r="AC965" s="15"/>
      <c r="AE965" s="15"/>
      <c r="AG965" s="15"/>
      <c r="AH965" s="15"/>
      <c r="AJ965" s="15"/>
      <c r="AL965" s="15"/>
      <c r="AN965" s="15"/>
      <c r="AO965" s="15"/>
      <c r="AQ965" s="15"/>
      <c r="AS965" s="15"/>
      <c r="AU965" s="15"/>
      <c r="AV965" s="15"/>
      <c r="AX965" s="15"/>
      <c r="AZ965" s="15"/>
      <c r="BB965" s="15"/>
      <c r="BC965" s="15"/>
      <c r="BE965" s="15"/>
      <c r="BG965" s="15"/>
      <c r="BI965" s="15"/>
      <c r="BJ965" s="15"/>
      <c r="BL965" s="15"/>
      <c r="BN965" s="15"/>
      <c r="BP965" s="15"/>
      <c r="BQ965" s="15"/>
      <c r="BS965" s="15"/>
      <c r="BU965" s="15"/>
      <c r="BW965" s="15"/>
    </row>
    <row r="966" spans="1:75" s="10" customFormat="1" x14ac:dyDescent="0.2">
      <c r="A966" s="15"/>
      <c r="L966" s="15"/>
      <c r="M966" s="15"/>
      <c r="O966" s="15"/>
      <c r="Q966" s="15"/>
      <c r="S966" s="15"/>
      <c r="T966" s="15"/>
      <c r="V966" s="15"/>
      <c r="X966" s="15"/>
      <c r="Z966" s="15"/>
      <c r="AA966" s="15"/>
      <c r="AC966" s="15"/>
      <c r="AE966" s="15"/>
      <c r="AG966" s="15"/>
      <c r="AH966" s="15"/>
      <c r="AJ966" s="15"/>
      <c r="AL966" s="15"/>
      <c r="AN966" s="15"/>
      <c r="AO966" s="15"/>
      <c r="AQ966" s="15"/>
      <c r="AS966" s="15"/>
      <c r="AU966" s="15"/>
      <c r="AV966" s="15"/>
      <c r="AX966" s="15"/>
      <c r="AZ966" s="15"/>
      <c r="BB966" s="15"/>
      <c r="BC966" s="15"/>
      <c r="BE966" s="15"/>
      <c r="BG966" s="15"/>
      <c r="BI966" s="15"/>
      <c r="BJ966" s="15"/>
      <c r="BL966" s="15"/>
      <c r="BN966" s="15"/>
      <c r="BP966" s="15"/>
      <c r="BQ966" s="15"/>
      <c r="BS966" s="15"/>
      <c r="BU966" s="15"/>
      <c r="BW966" s="15"/>
    </row>
    <row r="967" spans="1:75" s="10" customFormat="1" x14ac:dyDescent="0.2">
      <c r="A967" s="15"/>
      <c r="L967" s="15"/>
      <c r="M967" s="15"/>
      <c r="O967" s="15"/>
      <c r="Q967" s="15"/>
      <c r="S967" s="15"/>
      <c r="T967" s="15"/>
      <c r="V967" s="15"/>
      <c r="X967" s="15"/>
      <c r="Z967" s="15"/>
      <c r="AA967" s="15"/>
      <c r="AC967" s="15"/>
      <c r="AE967" s="15"/>
      <c r="AG967" s="15"/>
      <c r="AH967" s="15"/>
      <c r="AJ967" s="15"/>
      <c r="AL967" s="15"/>
      <c r="AN967" s="15"/>
      <c r="AO967" s="15"/>
      <c r="AQ967" s="15"/>
      <c r="AS967" s="15"/>
      <c r="AU967" s="15"/>
      <c r="AV967" s="15"/>
      <c r="AX967" s="15"/>
      <c r="AZ967" s="15"/>
      <c r="BB967" s="15"/>
      <c r="BC967" s="15"/>
      <c r="BE967" s="15"/>
      <c r="BG967" s="15"/>
      <c r="BI967" s="15"/>
      <c r="BJ967" s="15"/>
      <c r="BL967" s="15"/>
      <c r="BN967" s="15"/>
      <c r="BP967" s="15"/>
      <c r="BQ967" s="15"/>
      <c r="BS967" s="15"/>
      <c r="BU967" s="15"/>
      <c r="BW967" s="15"/>
    </row>
    <row r="968" spans="1:75" s="10" customFormat="1" x14ac:dyDescent="0.2">
      <c r="A968" s="15"/>
      <c r="L968" s="15"/>
      <c r="M968" s="15"/>
      <c r="O968" s="15"/>
      <c r="Q968" s="15"/>
      <c r="S968" s="15"/>
      <c r="T968" s="15"/>
      <c r="V968" s="15"/>
      <c r="X968" s="15"/>
      <c r="Z968" s="15"/>
      <c r="AA968" s="15"/>
      <c r="AC968" s="15"/>
      <c r="AE968" s="15"/>
      <c r="AG968" s="15"/>
      <c r="AH968" s="15"/>
      <c r="AJ968" s="15"/>
      <c r="AL968" s="15"/>
      <c r="AN968" s="15"/>
      <c r="AO968" s="15"/>
      <c r="AQ968" s="15"/>
      <c r="AS968" s="15"/>
      <c r="AU968" s="15"/>
      <c r="AV968" s="15"/>
      <c r="AX968" s="15"/>
      <c r="AZ968" s="15"/>
      <c r="BB968" s="15"/>
      <c r="BC968" s="15"/>
      <c r="BE968" s="15"/>
      <c r="BG968" s="15"/>
      <c r="BI968" s="15"/>
      <c r="BJ968" s="15"/>
      <c r="BL968" s="15"/>
      <c r="BN968" s="15"/>
      <c r="BP968" s="15"/>
      <c r="BQ968" s="15"/>
      <c r="BS968" s="15"/>
      <c r="BU968" s="15"/>
      <c r="BW968" s="15"/>
    </row>
    <row r="969" spans="1:75" s="10" customFormat="1" x14ac:dyDescent="0.2">
      <c r="A969" s="15"/>
      <c r="L969" s="15"/>
      <c r="M969" s="15"/>
      <c r="O969" s="15"/>
      <c r="Q969" s="15"/>
      <c r="S969" s="15"/>
      <c r="T969" s="15"/>
      <c r="V969" s="15"/>
      <c r="X969" s="15"/>
      <c r="Z969" s="15"/>
      <c r="AA969" s="15"/>
      <c r="AC969" s="15"/>
      <c r="AE969" s="15"/>
      <c r="AG969" s="15"/>
      <c r="AH969" s="15"/>
      <c r="AJ969" s="15"/>
      <c r="AL969" s="15"/>
      <c r="AN969" s="15"/>
      <c r="AO969" s="15"/>
      <c r="AQ969" s="15"/>
      <c r="AS969" s="15"/>
      <c r="AU969" s="15"/>
      <c r="AV969" s="15"/>
      <c r="AX969" s="15"/>
      <c r="AZ969" s="15"/>
      <c r="BB969" s="15"/>
      <c r="BC969" s="15"/>
      <c r="BE969" s="15"/>
      <c r="BG969" s="15"/>
      <c r="BI969" s="15"/>
      <c r="BJ969" s="15"/>
      <c r="BL969" s="15"/>
      <c r="BN969" s="15"/>
      <c r="BP969" s="15"/>
      <c r="BQ969" s="15"/>
      <c r="BS969" s="15"/>
      <c r="BU969" s="15"/>
      <c r="BW969" s="15"/>
    </row>
    <row r="970" spans="1:75" s="10" customFormat="1" x14ac:dyDescent="0.2">
      <c r="A970" s="15"/>
      <c r="L970" s="15"/>
      <c r="M970" s="15"/>
      <c r="O970" s="15"/>
      <c r="Q970" s="15"/>
      <c r="S970" s="15"/>
      <c r="T970" s="15"/>
      <c r="V970" s="15"/>
      <c r="X970" s="15"/>
      <c r="Z970" s="15"/>
      <c r="AA970" s="15"/>
      <c r="AC970" s="15"/>
      <c r="AE970" s="15"/>
      <c r="AG970" s="15"/>
      <c r="AH970" s="15"/>
      <c r="AJ970" s="15"/>
      <c r="AL970" s="15"/>
      <c r="AN970" s="15"/>
      <c r="AO970" s="15"/>
      <c r="AQ970" s="15"/>
      <c r="AS970" s="15"/>
      <c r="AU970" s="15"/>
      <c r="AV970" s="15"/>
      <c r="AX970" s="15"/>
      <c r="AZ970" s="15"/>
      <c r="BB970" s="15"/>
      <c r="BC970" s="15"/>
      <c r="BE970" s="15"/>
      <c r="BG970" s="15"/>
      <c r="BI970" s="15"/>
      <c r="BJ970" s="15"/>
      <c r="BL970" s="15"/>
      <c r="BN970" s="15"/>
      <c r="BP970" s="15"/>
      <c r="BQ970" s="15"/>
      <c r="BS970" s="15"/>
      <c r="BU970" s="15"/>
      <c r="BW970" s="15"/>
    </row>
    <row r="971" spans="1:75" s="10" customFormat="1" x14ac:dyDescent="0.2">
      <c r="A971" s="15"/>
      <c r="L971" s="15"/>
      <c r="M971" s="15"/>
      <c r="O971" s="15"/>
      <c r="Q971" s="15"/>
      <c r="S971" s="15"/>
      <c r="T971" s="15"/>
      <c r="V971" s="15"/>
      <c r="X971" s="15"/>
      <c r="Z971" s="15"/>
      <c r="AA971" s="15"/>
      <c r="AC971" s="15"/>
      <c r="AE971" s="15"/>
      <c r="AG971" s="15"/>
      <c r="AH971" s="15"/>
      <c r="AJ971" s="15"/>
      <c r="AL971" s="15"/>
      <c r="AN971" s="15"/>
      <c r="AO971" s="15"/>
      <c r="AQ971" s="15"/>
      <c r="AS971" s="15"/>
      <c r="AU971" s="15"/>
      <c r="AV971" s="15"/>
      <c r="AX971" s="15"/>
      <c r="AZ971" s="15"/>
      <c r="BB971" s="15"/>
      <c r="BC971" s="15"/>
      <c r="BE971" s="15"/>
      <c r="BG971" s="15"/>
      <c r="BI971" s="15"/>
      <c r="BJ971" s="15"/>
      <c r="BL971" s="15"/>
      <c r="BN971" s="15"/>
      <c r="BP971" s="15"/>
      <c r="BQ971" s="15"/>
      <c r="BS971" s="15"/>
      <c r="BU971" s="15"/>
      <c r="BW971" s="15"/>
    </row>
    <row r="972" spans="1:75" s="10" customFormat="1" x14ac:dyDescent="0.2">
      <c r="A972" s="15"/>
      <c r="L972" s="15"/>
      <c r="M972" s="15"/>
      <c r="O972" s="15"/>
      <c r="Q972" s="15"/>
      <c r="S972" s="15"/>
      <c r="T972" s="15"/>
      <c r="V972" s="15"/>
      <c r="X972" s="15"/>
      <c r="Z972" s="15"/>
      <c r="AA972" s="15"/>
      <c r="AC972" s="15"/>
      <c r="AE972" s="15"/>
      <c r="AG972" s="15"/>
      <c r="AH972" s="15"/>
      <c r="AJ972" s="15"/>
      <c r="AL972" s="15"/>
      <c r="AN972" s="15"/>
      <c r="AO972" s="15"/>
      <c r="AQ972" s="15"/>
      <c r="AS972" s="15"/>
      <c r="AU972" s="15"/>
      <c r="AV972" s="15"/>
      <c r="AX972" s="15"/>
      <c r="AZ972" s="15"/>
      <c r="BB972" s="15"/>
      <c r="BC972" s="15"/>
      <c r="BE972" s="15"/>
      <c r="BG972" s="15"/>
      <c r="BI972" s="15"/>
      <c r="BJ972" s="15"/>
      <c r="BL972" s="15"/>
      <c r="BN972" s="15"/>
      <c r="BP972" s="15"/>
      <c r="BQ972" s="15"/>
      <c r="BS972" s="15"/>
      <c r="BU972" s="15"/>
      <c r="BW972" s="15"/>
    </row>
    <row r="973" spans="1:75" s="10" customFormat="1" x14ac:dyDescent="0.2">
      <c r="A973" s="15"/>
      <c r="L973" s="15"/>
      <c r="M973" s="15"/>
      <c r="O973" s="15"/>
      <c r="Q973" s="15"/>
      <c r="S973" s="15"/>
      <c r="T973" s="15"/>
      <c r="V973" s="15"/>
      <c r="X973" s="15"/>
      <c r="Z973" s="15"/>
      <c r="AA973" s="15"/>
      <c r="AC973" s="15"/>
      <c r="AE973" s="15"/>
      <c r="AG973" s="15"/>
      <c r="AH973" s="15"/>
      <c r="AJ973" s="15"/>
      <c r="AL973" s="15"/>
      <c r="AN973" s="15"/>
      <c r="AO973" s="15"/>
      <c r="AQ973" s="15"/>
      <c r="AS973" s="15"/>
      <c r="AU973" s="15"/>
      <c r="AV973" s="15"/>
      <c r="AX973" s="15"/>
      <c r="AZ973" s="15"/>
      <c r="BB973" s="15"/>
      <c r="BC973" s="15"/>
      <c r="BE973" s="15"/>
      <c r="BG973" s="15"/>
      <c r="BI973" s="15"/>
      <c r="BJ973" s="15"/>
      <c r="BL973" s="15"/>
      <c r="BN973" s="15"/>
      <c r="BP973" s="15"/>
      <c r="BQ973" s="15"/>
      <c r="BS973" s="15"/>
      <c r="BU973" s="15"/>
      <c r="BW973" s="15"/>
    </row>
    <row r="974" spans="1:75" s="10" customFormat="1" x14ac:dyDescent="0.2">
      <c r="A974" s="15"/>
      <c r="L974" s="15"/>
      <c r="M974" s="15"/>
      <c r="O974" s="15"/>
      <c r="Q974" s="15"/>
      <c r="S974" s="15"/>
      <c r="T974" s="15"/>
      <c r="V974" s="15"/>
      <c r="X974" s="15"/>
      <c r="Z974" s="15"/>
      <c r="AA974" s="15"/>
      <c r="AC974" s="15"/>
      <c r="AE974" s="15"/>
      <c r="AG974" s="15"/>
      <c r="AH974" s="15"/>
      <c r="AJ974" s="15"/>
      <c r="AL974" s="15"/>
      <c r="AN974" s="15"/>
      <c r="AO974" s="15"/>
      <c r="AQ974" s="15"/>
      <c r="AS974" s="15"/>
      <c r="AU974" s="15"/>
      <c r="AV974" s="15"/>
      <c r="AX974" s="15"/>
      <c r="AZ974" s="15"/>
      <c r="BB974" s="15"/>
      <c r="BC974" s="15"/>
      <c r="BE974" s="15"/>
      <c r="BG974" s="15"/>
      <c r="BI974" s="15"/>
      <c r="BJ974" s="15"/>
      <c r="BL974" s="15"/>
      <c r="BN974" s="15"/>
      <c r="BP974" s="15"/>
      <c r="BQ974" s="15"/>
      <c r="BS974" s="15"/>
      <c r="BU974" s="15"/>
      <c r="BW974" s="15"/>
    </row>
    <row r="975" spans="1:75" s="10" customFormat="1" x14ac:dyDescent="0.2">
      <c r="A975" s="15"/>
      <c r="L975" s="15"/>
      <c r="M975" s="15"/>
      <c r="O975" s="15"/>
      <c r="Q975" s="15"/>
      <c r="S975" s="15"/>
      <c r="T975" s="15"/>
      <c r="V975" s="15"/>
      <c r="X975" s="15"/>
      <c r="Z975" s="15"/>
      <c r="AA975" s="15"/>
      <c r="AC975" s="15"/>
      <c r="AE975" s="15"/>
      <c r="AG975" s="15"/>
      <c r="AH975" s="15"/>
      <c r="AJ975" s="15"/>
      <c r="AL975" s="15"/>
      <c r="AN975" s="15"/>
      <c r="AO975" s="15"/>
      <c r="AQ975" s="15"/>
      <c r="AS975" s="15"/>
      <c r="AU975" s="15"/>
      <c r="AV975" s="15"/>
      <c r="AX975" s="15"/>
      <c r="AZ975" s="15"/>
      <c r="BB975" s="15"/>
      <c r="BC975" s="15"/>
      <c r="BE975" s="15"/>
      <c r="BG975" s="15"/>
      <c r="BI975" s="15"/>
      <c r="BJ975" s="15"/>
      <c r="BL975" s="15"/>
      <c r="BN975" s="15"/>
      <c r="BP975" s="15"/>
      <c r="BQ975" s="15"/>
      <c r="BS975" s="15"/>
      <c r="BU975" s="15"/>
      <c r="BW975" s="15"/>
    </row>
    <row r="976" spans="1:75" s="10" customFormat="1" x14ac:dyDescent="0.2">
      <c r="A976" s="15"/>
      <c r="L976" s="15"/>
      <c r="M976" s="15"/>
      <c r="O976" s="15"/>
      <c r="Q976" s="15"/>
      <c r="S976" s="15"/>
      <c r="T976" s="15"/>
      <c r="V976" s="15"/>
      <c r="X976" s="15"/>
      <c r="Z976" s="15"/>
      <c r="AA976" s="15"/>
      <c r="AC976" s="15"/>
      <c r="AE976" s="15"/>
      <c r="AG976" s="15"/>
      <c r="AH976" s="15"/>
      <c r="AJ976" s="15"/>
      <c r="AL976" s="15"/>
      <c r="AN976" s="15"/>
      <c r="AO976" s="15"/>
      <c r="AQ976" s="15"/>
      <c r="AS976" s="15"/>
      <c r="AU976" s="15"/>
      <c r="AV976" s="15"/>
      <c r="AX976" s="15"/>
      <c r="AZ976" s="15"/>
      <c r="BB976" s="15"/>
      <c r="BC976" s="15"/>
      <c r="BE976" s="15"/>
      <c r="BG976" s="15"/>
      <c r="BI976" s="15"/>
      <c r="BJ976" s="15"/>
      <c r="BL976" s="15"/>
      <c r="BN976" s="15"/>
      <c r="BP976" s="15"/>
      <c r="BQ976" s="15"/>
      <c r="BS976" s="15"/>
      <c r="BU976" s="15"/>
      <c r="BW976" s="15"/>
    </row>
    <row r="977" spans="1:75" s="10" customFormat="1" x14ac:dyDescent="0.2">
      <c r="A977" s="15"/>
      <c r="L977" s="15"/>
      <c r="M977" s="15"/>
      <c r="O977" s="15"/>
      <c r="Q977" s="15"/>
      <c r="S977" s="15"/>
      <c r="T977" s="15"/>
      <c r="V977" s="15"/>
      <c r="X977" s="15"/>
      <c r="Z977" s="15"/>
      <c r="AA977" s="15"/>
      <c r="AC977" s="15"/>
      <c r="AE977" s="15"/>
      <c r="AG977" s="15"/>
      <c r="AH977" s="15"/>
      <c r="AJ977" s="15"/>
      <c r="AL977" s="15"/>
      <c r="AN977" s="15"/>
      <c r="AO977" s="15"/>
      <c r="AQ977" s="15"/>
      <c r="AS977" s="15"/>
      <c r="AU977" s="15"/>
      <c r="AV977" s="15"/>
      <c r="AX977" s="15"/>
      <c r="AZ977" s="15"/>
      <c r="BB977" s="15"/>
      <c r="BC977" s="15"/>
      <c r="BE977" s="15"/>
      <c r="BG977" s="15"/>
      <c r="BI977" s="15"/>
      <c r="BJ977" s="15"/>
      <c r="BL977" s="15"/>
      <c r="BN977" s="15"/>
      <c r="BP977" s="15"/>
      <c r="BQ977" s="15"/>
      <c r="BS977" s="15"/>
      <c r="BU977" s="15"/>
      <c r="BW977" s="15"/>
    </row>
    <row r="978" spans="1:75" s="10" customFormat="1" x14ac:dyDescent="0.2">
      <c r="A978" s="15"/>
      <c r="L978" s="15"/>
      <c r="M978" s="15"/>
      <c r="O978" s="15"/>
      <c r="Q978" s="15"/>
      <c r="S978" s="15"/>
      <c r="T978" s="15"/>
      <c r="V978" s="15"/>
      <c r="X978" s="15"/>
      <c r="Z978" s="15"/>
      <c r="AA978" s="15"/>
      <c r="AC978" s="15"/>
      <c r="AE978" s="15"/>
      <c r="AG978" s="15"/>
      <c r="AH978" s="15"/>
      <c r="AJ978" s="15"/>
      <c r="AL978" s="15"/>
      <c r="AN978" s="15"/>
      <c r="AO978" s="15"/>
      <c r="AQ978" s="15"/>
      <c r="AS978" s="15"/>
      <c r="AU978" s="15"/>
      <c r="AV978" s="15"/>
      <c r="AX978" s="15"/>
      <c r="AZ978" s="15"/>
      <c r="BB978" s="15"/>
      <c r="BC978" s="15"/>
      <c r="BE978" s="15"/>
      <c r="BG978" s="15"/>
      <c r="BI978" s="15"/>
      <c r="BJ978" s="15"/>
      <c r="BL978" s="15"/>
      <c r="BN978" s="15"/>
      <c r="BP978" s="15"/>
      <c r="BQ978" s="15"/>
      <c r="BS978" s="15"/>
      <c r="BU978" s="15"/>
      <c r="BW978" s="15"/>
    </row>
    <row r="979" spans="1:75" s="10" customFormat="1" x14ac:dyDescent="0.2">
      <c r="A979" s="15"/>
      <c r="L979" s="15"/>
      <c r="M979" s="15"/>
      <c r="O979" s="15"/>
      <c r="Q979" s="15"/>
      <c r="S979" s="15"/>
      <c r="T979" s="15"/>
      <c r="V979" s="15"/>
      <c r="X979" s="15"/>
      <c r="Z979" s="15"/>
      <c r="AA979" s="15"/>
      <c r="AC979" s="15"/>
      <c r="AE979" s="15"/>
      <c r="AG979" s="15"/>
      <c r="AH979" s="15"/>
      <c r="AJ979" s="15"/>
      <c r="AL979" s="15"/>
      <c r="AN979" s="15"/>
      <c r="AO979" s="15"/>
      <c r="AQ979" s="15"/>
      <c r="AS979" s="15"/>
      <c r="AU979" s="15"/>
      <c r="AV979" s="15"/>
      <c r="AX979" s="15"/>
      <c r="AZ979" s="15"/>
      <c r="BB979" s="15"/>
      <c r="BC979" s="15"/>
      <c r="BE979" s="15"/>
      <c r="BG979" s="15"/>
      <c r="BI979" s="15"/>
      <c r="BJ979" s="15"/>
      <c r="BL979" s="15"/>
      <c r="BN979" s="15"/>
      <c r="BP979" s="15"/>
      <c r="BQ979" s="15"/>
      <c r="BS979" s="15"/>
      <c r="BU979" s="15"/>
      <c r="BW979" s="15"/>
    </row>
    <row r="980" spans="1:75" s="10" customFormat="1" x14ac:dyDescent="0.2">
      <c r="A980" s="15"/>
      <c r="L980" s="15"/>
      <c r="M980" s="15"/>
      <c r="O980" s="15"/>
      <c r="Q980" s="15"/>
      <c r="S980" s="15"/>
      <c r="T980" s="15"/>
      <c r="V980" s="15"/>
      <c r="X980" s="15"/>
      <c r="Z980" s="15"/>
      <c r="AA980" s="15"/>
      <c r="AC980" s="15"/>
      <c r="AE980" s="15"/>
      <c r="AG980" s="15"/>
      <c r="AH980" s="15"/>
      <c r="AJ980" s="15"/>
      <c r="AL980" s="15"/>
      <c r="AN980" s="15"/>
      <c r="AO980" s="15"/>
      <c r="AQ980" s="15"/>
      <c r="AS980" s="15"/>
      <c r="AU980" s="15"/>
      <c r="AV980" s="15"/>
      <c r="AX980" s="15"/>
      <c r="AZ980" s="15"/>
      <c r="BB980" s="15"/>
      <c r="BC980" s="15"/>
      <c r="BE980" s="15"/>
      <c r="BG980" s="15"/>
      <c r="BI980" s="15"/>
      <c r="BJ980" s="15"/>
      <c r="BL980" s="15"/>
      <c r="BN980" s="15"/>
      <c r="BP980" s="15"/>
      <c r="BQ980" s="15"/>
      <c r="BS980" s="15"/>
      <c r="BU980" s="15"/>
      <c r="BW980" s="15"/>
    </row>
    <row r="981" spans="1:75" s="10" customFormat="1" x14ac:dyDescent="0.2">
      <c r="A981" s="15"/>
      <c r="L981" s="15"/>
      <c r="M981" s="15"/>
      <c r="O981" s="15"/>
      <c r="Q981" s="15"/>
      <c r="S981" s="15"/>
      <c r="T981" s="15"/>
      <c r="V981" s="15"/>
      <c r="X981" s="15"/>
      <c r="Z981" s="15"/>
      <c r="AA981" s="15"/>
      <c r="AC981" s="15"/>
      <c r="AE981" s="15"/>
      <c r="AG981" s="15"/>
      <c r="AH981" s="15"/>
      <c r="AJ981" s="15"/>
      <c r="AL981" s="15"/>
      <c r="AN981" s="15"/>
      <c r="AO981" s="15"/>
      <c r="AQ981" s="15"/>
      <c r="AS981" s="15"/>
      <c r="AU981" s="15"/>
      <c r="AV981" s="15"/>
      <c r="AX981" s="15"/>
      <c r="AZ981" s="15"/>
      <c r="BB981" s="15"/>
      <c r="BC981" s="15"/>
      <c r="BE981" s="15"/>
      <c r="BG981" s="15"/>
      <c r="BI981" s="15"/>
      <c r="BJ981" s="15"/>
      <c r="BL981" s="15"/>
      <c r="BN981" s="15"/>
      <c r="BP981" s="15"/>
      <c r="BQ981" s="15"/>
      <c r="BS981" s="15"/>
      <c r="BU981" s="15"/>
      <c r="BW981" s="15"/>
    </row>
    <row r="982" spans="1:75" s="10" customFormat="1" x14ac:dyDescent="0.2">
      <c r="A982" s="15"/>
      <c r="L982" s="15"/>
      <c r="M982" s="15"/>
      <c r="O982" s="15"/>
      <c r="Q982" s="15"/>
      <c r="S982" s="15"/>
      <c r="T982" s="15"/>
      <c r="V982" s="15"/>
      <c r="X982" s="15"/>
      <c r="Z982" s="15"/>
      <c r="AA982" s="15"/>
      <c r="AC982" s="15"/>
      <c r="AE982" s="15"/>
      <c r="AG982" s="15"/>
      <c r="AH982" s="15"/>
      <c r="AJ982" s="15"/>
      <c r="AL982" s="15"/>
      <c r="AN982" s="15"/>
      <c r="AO982" s="15"/>
      <c r="AQ982" s="15"/>
      <c r="AS982" s="15"/>
      <c r="AU982" s="15"/>
      <c r="AV982" s="15"/>
      <c r="AX982" s="15"/>
      <c r="AZ982" s="15"/>
      <c r="BB982" s="15"/>
      <c r="BC982" s="15"/>
      <c r="BE982" s="15"/>
      <c r="BG982" s="15"/>
      <c r="BI982" s="15"/>
      <c r="BJ982" s="15"/>
      <c r="BL982" s="15"/>
      <c r="BN982" s="15"/>
      <c r="BP982" s="15"/>
      <c r="BQ982" s="15"/>
      <c r="BS982" s="15"/>
      <c r="BU982" s="15"/>
      <c r="BW982" s="15"/>
    </row>
    <row r="983" spans="1:75" s="10" customFormat="1" x14ac:dyDescent="0.2">
      <c r="A983" s="15"/>
      <c r="L983" s="15"/>
      <c r="M983" s="15"/>
      <c r="O983" s="15"/>
      <c r="Q983" s="15"/>
      <c r="S983" s="15"/>
      <c r="T983" s="15"/>
      <c r="V983" s="15"/>
      <c r="X983" s="15"/>
      <c r="Z983" s="15"/>
      <c r="AA983" s="15"/>
      <c r="AC983" s="15"/>
      <c r="AE983" s="15"/>
      <c r="AG983" s="15"/>
      <c r="AH983" s="15"/>
      <c r="AJ983" s="15"/>
      <c r="AL983" s="15"/>
      <c r="AN983" s="15"/>
      <c r="AO983" s="15"/>
      <c r="AQ983" s="15"/>
      <c r="AS983" s="15"/>
      <c r="AU983" s="15"/>
      <c r="AV983" s="15"/>
      <c r="AX983" s="15"/>
      <c r="AZ983" s="15"/>
      <c r="BB983" s="15"/>
      <c r="BC983" s="15"/>
      <c r="BE983" s="15"/>
      <c r="BG983" s="15"/>
      <c r="BI983" s="15"/>
      <c r="BJ983" s="15"/>
      <c r="BL983" s="15"/>
      <c r="BN983" s="15"/>
      <c r="BP983" s="15"/>
      <c r="BQ983" s="15"/>
      <c r="BS983" s="15"/>
      <c r="BU983" s="15"/>
      <c r="BW983" s="15"/>
    </row>
    <row r="984" spans="1:75" s="10" customFormat="1" x14ac:dyDescent="0.2">
      <c r="A984" s="15"/>
      <c r="L984" s="15"/>
      <c r="M984" s="15"/>
      <c r="O984" s="15"/>
      <c r="Q984" s="15"/>
      <c r="S984" s="15"/>
      <c r="T984" s="15"/>
      <c r="V984" s="15"/>
      <c r="X984" s="15"/>
      <c r="Z984" s="15"/>
      <c r="AA984" s="15"/>
      <c r="AC984" s="15"/>
      <c r="AE984" s="15"/>
      <c r="AG984" s="15"/>
      <c r="AH984" s="15"/>
      <c r="AJ984" s="15"/>
      <c r="AL984" s="15"/>
      <c r="AN984" s="15"/>
      <c r="AO984" s="15"/>
      <c r="AQ984" s="15"/>
      <c r="AS984" s="15"/>
      <c r="AU984" s="15"/>
      <c r="AV984" s="15"/>
      <c r="AX984" s="15"/>
      <c r="AZ984" s="15"/>
      <c r="BB984" s="15"/>
      <c r="BC984" s="15"/>
      <c r="BE984" s="15"/>
      <c r="BG984" s="15"/>
      <c r="BI984" s="15"/>
      <c r="BJ984" s="15"/>
      <c r="BL984" s="15"/>
      <c r="BN984" s="15"/>
      <c r="BP984" s="15"/>
      <c r="BQ984" s="15"/>
      <c r="BS984" s="15"/>
      <c r="BU984" s="15"/>
      <c r="BW984" s="15"/>
    </row>
    <row r="985" spans="1:75" s="10" customFormat="1" x14ac:dyDescent="0.2">
      <c r="A985" s="15"/>
      <c r="L985" s="15"/>
      <c r="M985" s="15"/>
      <c r="O985" s="15"/>
      <c r="Q985" s="15"/>
      <c r="S985" s="15"/>
      <c r="T985" s="15"/>
      <c r="V985" s="15"/>
      <c r="X985" s="15"/>
      <c r="Z985" s="15"/>
      <c r="AA985" s="15"/>
      <c r="AC985" s="15"/>
      <c r="AE985" s="15"/>
      <c r="AG985" s="15"/>
      <c r="AH985" s="15"/>
      <c r="AJ985" s="15"/>
      <c r="AL985" s="15"/>
      <c r="AN985" s="15"/>
      <c r="AO985" s="15"/>
      <c r="AQ985" s="15"/>
      <c r="AS985" s="15"/>
      <c r="AU985" s="15"/>
      <c r="AV985" s="15"/>
      <c r="AX985" s="15"/>
      <c r="AZ985" s="15"/>
      <c r="BB985" s="15"/>
      <c r="BC985" s="15"/>
      <c r="BE985" s="15"/>
      <c r="BG985" s="15"/>
      <c r="BI985" s="15"/>
      <c r="BJ985" s="15"/>
      <c r="BL985" s="15"/>
      <c r="BN985" s="15"/>
      <c r="BP985" s="15"/>
      <c r="BQ985" s="15"/>
      <c r="BS985" s="15"/>
      <c r="BU985" s="15"/>
      <c r="BW985" s="15"/>
    </row>
    <row r="986" spans="1:75" s="10" customFormat="1" x14ac:dyDescent="0.2">
      <c r="A986" s="15"/>
      <c r="L986" s="15"/>
      <c r="M986" s="15"/>
      <c r="O986" s="15"/>
      <c r="Q986" s="15"/>
      <c r="S986" s="15"/>
      <c r="T986" s="15"/>
      <c r="V986" s="15"/>
      <c r="X986" s="15"/>
      <c r="Z986" s="15"/>
      <c r="AA986" s="15"/>
      <c r="AC986" s="15"/>
      <c r="AE986" s="15"/>
      <c r="AG986" s="15"/>
      <c r="AH986" s="15"/>
      <c r="AJ986" s="15"/>
      <c r="AL986" s="15"/>
      <c r="AN986" s="15"/>
      <c r="AO986" s="15"/>
      <c r="AQ986" s="15"/>
      <c r="AS986" s="15"/>
      <c r="AU986" s="15"/>
      <c r="AV986" s="15"/>
      <c r="AX986" s="15"/>
      <c r="AZ986" s="15"/>
      <c r="BB986" s="15"/>
      <c r="BC986" s="15"/>
      <c r="BE986" s="15"/>
      <c r="BG986" s="15"/>
      <c r="BI986" s="15"/>
      <c r="BJ986" s="15"/>
      <c r="BL986" s="15"/>
      <c r="BN986" s="15"/>
      <c r="BP986" s="15"/>
      <c r="BQ986" s="15"/>
      <c r="BS986" s="15"/>
      <c r="BU986" s="15"/>
      <c r="BW986" s="15"/>
    </row>
    <row r="987" spans="1:75" s="10" customFormat="1" x14ac:dyDescent="0.2">
      <c r="A987" s="15"/>
      <c r="L987" s="15"/>
      <c r="M987" s="15"/>
      <c r="O987" s="15"/>
      <c r="Q987" s="15"/>
      <c r="S987" s="15"/>
      <c r="T987" s="15"/>
      <c r="V987" s="15"/>
      <c r="X987" s="15"/>
      <c r="Z987" s="15"/>
      <c r="AA987" s="15"/>
      <c r="AC987" s="15"/>
      <c r="AE987" s="15"/>
      <c r="AG987" s="15"/>
      <c r="AH987" s="15"/>
      <c r="AJ987" s="15"/>
      <c r="AL987" s="15"/>
      <c r="AN987" s="15"/>
      <c r="AO987" s="15"/>
      <c r="AQ987" s="15"/>
      <c r="AS987" s="15"/>
      <c r="AU987" s="15"/>
      <c r="AV987" s="15"/>
      <c r="AX987" s="15"/>
      <c r="AZ987" s="15"/>
      <c r="BB987" s="15"/>
      <c r="BC987" s="15"/>
      <c r="BE987" s="15"/>
      <c r="BG987" s="15"/>
      <c r="BI987" s="15"/>
      <c r="BJ987" s="15"/>
      <c r="BL987" s="15"/>
      <c r="BN987" s="15"/>
      <c r="BP987" s="15"/>
      <c r="BQ987" s="15"/>
      <c r="BS987" s="15"/>
      <c r="BU987" s="15"/>
      <c r="BW987" s="15"/>
    </row>
    <row r="988" spans="1:75" s="10" customFormat="1" x14ac:dyDescent="0.2">
      <c r="A988" s="15"/>
      <c r="L988" s="15"/>
      <c r="M988" s="15"/>
      <c r="O988" s="15"/>
      <c r="Q988" s="15"/>
      <c r="S988" s="15"/>
      <c r="T988" s="15"/>
      <c r="V988" s="15"/>
      <c r="X988" s="15"/>
      <c r="Z988" s="15"/>
      <c r="AA988" s="15"/>
      <c r="AC988" s="15"/>
      <c r="AE988" s="15"/>
      <c r="AG988" s="15"/>
      <c r="AH988" s="15"/>
      <c r="AJ988" s="15"/>
      <c r="AL988" s="15"/>
      <c r="AN988" s="15"/>
      <c r="AO988" s="15"/>
      <c r="AQ988" s="15"/>
      <c r="AS988" s="15"/>
      <c r="AU988" s="15"/>
      <c r="AV988" s="15"/>
      <c r="AX988" s="15"/>
      <c r="AZ988" s="15"/>
      <c r="BB988" s="15"/>
      <c r="BC988" s="15"/>
      <c r="BE988" s="15"/>
      <c r="BG988" s="15"/>
      <c r="BI988" s="15"/>
      <c r="BJ988" s="15"/>
      <c r="BL988" s="15"/>
      <c r="BN988" s="15"/>
      <c r="BP988" s="15"/>
      <c r="BQ988" s="15"/>
      <c r="BS988" s="15"/>
      <c r="BU988" s="15"/>
      <c r="BW988" s="15"/>
    </row>
    <row r="989" spans="1:75" s="10" customFormat="1" x14ac:dyDescent="0.2">
      <c r="A989" s="15"/>
      <c r="L989" s="15"/>
      <c r="M989" s="15"/>
      <c r="O989" s="15"/>
      <c r="Q989" s="15"/>
      <c r="S989" s="15"/>
      <c r="T989" s="15"/>
      <c r="V989" s="15"/>
      <c r="X989" s="15"/>
      <c r="Z989" s="15"/>
      <c r="AA989" s="15"/>
      <c r="AC989" s="15"/>
      <c r="AE989" s="15"/>
      <c r="AG989" s="15"/>
      <c r="AH989" s="15"/>
      <c r="AJ989" s="15"/>
      <c r="AL989" s="15"/>
      <c r="AN989" s="15"/>
      <c r="AO989" s="15"/>
      <c r="AQ989" s="15"/>
      <c r="AS989" s="15"/>
      <c r="AU989" s="15"/>
      <c r="AV989" s="15"/>
      <c r="AX989" s="15"/>
      <c r="AZ989" s="15"/>
      <c r="BB989" s="15"/>
      <c r="BC989" s="15"/>
      <c r="BE989" s="15"/>
      <c r="BG989" s="15"/>
      <c r="BI989" s="15"/>
      <c r="BJ989" s="15"/>
      <c r="BL989" s="15"/>
      <c r="BN989" s="15"/>
      <c r="BP989" s="15"/>
      <c r="BQ989" s="15"/>
      <c r="BS989" s="15"/>
      <c r="BU989" s="15"/>
      <c r="BW989" s="15"/>
    </row>
    <row r="990" spans="1:75" s="10" customFormat="1" x14ac:dyDescent="0.2">
      <c r="A990" s="15"/>
      <c r="L990" s="15"/>
      <c r="M990" s="15"/>
      <c r="O990" s="15"/>
      <c r="Q990" s="15"/>
      <c r="S990" s="15"/>
      <c r="T990" s="15"/>
      <c r="V990" s="15"/>
      <c r="X990" s="15"/>
      <c r="Z990" s="15"/>
      <c r="AA990" s="15"/>
      <c r="AC990" s="15"/>
      <c r="AE990" s="15"/>
      <c r="AG990" s="15"/>
      <c r="AH990" s="15"/>
      <c r="AJ990" s="15"/>
      <c r="AL990" s="15"/>
      <c r="AN990" s="15"/>
      <c r="AO990" s="15"/>
      <c r="AQ990" s="15"/>
      <c r="AS990" s="15"/>
      <c r="AU990" s="15"/>
      <c r="AV990" s="15"/>
      <c r="AX990" s="15"/>
      <c r="AZ990" s="15"/>
      <c r="BB990" s="15"/>
      <c r="BC990" s="15"/>
      <c r="BE990" s="15"/>
      <c r="BG990" s="15"/>
      <c r="BI990" s="15"/>
      <c r="BJ990" s="15"/>
      <c r="BL990" s="15"/>
      <c r="BN990" s="15"/>
      <c r="BP990" s="15"/>
      <c r="BQ990" s="15"/>
      <c r="BS990" s="15"/>
      <c r="BU990" s="15"/>
      <c r="BW990" s="15"/>
    </row>
    <row r="991" spans="1:75" s="10" customFormat="1" x14ac:dyDescent="0.2">
      <c r="A991" s="15"/>
      <c r="L991" s="15"/>
      <c r="M991" s="15"/>
      <c r="O991" s="15"/>
      <c r="Q991" s="15"/>
      <c r="S991" s="15"/>
      <c r="T991" s="15"/>
      <c r="V991" s="15"/>
      <c r="X991" s="15"/>
      <c r="Z991" s="15"/>
      <c r="AA991" s="15"/>
      <c r="AC991" s="15"/>
      <c r="AE991" s="15"/>
      <c r="AG991" s="15"/>
      <c r="AH991" s="15"/>
      <c r="AJ991" s="15"/>
      <c r="AL991" s="15"/>
      <c r="AN991" s="15"/>
      <c r="AO991" s="15"/>
      <c r="AQ991" s="15"/>
      <c r="AS991" s="15"/>
      <c r="AU991" s="15"/>
      <c r="AV991" s="15"/>
      <c r="AX991" s="15"/>
      <c r="AZ991" s="15"/>
      <c r="BB991" s="15"/>
      <c r="BC991" s="15"/>
      <c r="BE991" s="15"/>
      <c r="BG991" s="15"/>
      <c r="BI991" s="15"/>
      <c r="BJ991" s="15"/>
      <c r="BL991" s="15"/>
      <c r="BN991" s="15"/>
      <c r="BP991" s="15"/>
      <c r="BQ991" s="15"/>
      <c r="BS991" s="15"/>
      <c r="BU991" s="15"/>
      <c r="BW991" s="15"/>
    </row>
    <row r="992" spans="1:75" s="10" customFormat="1" x14ac:dyDescent="0.2">
      <c r="A992" s="15"/>
      <c r="L992" s="15"/>
      <c r="M992" s="15"/>
      <c r="O992" s="15"/>
      <c r="Q992" s="15"/>
      <c r="S992" s="15"/>
      <c r="T992" s="15"/>
      <c r="V992" s="15"/>
      <c r="X992" s="15"/>
      <c r="Z992" s="15"/>
      <c r="AA992" s="15"/>
      <c r="AC992" s="15"/>
      <c r="AE992" s="15"/>
      <c r="AG992" s="15"/>
      <c r="AH992" s="15"/>
      <c r="AJ992" s="15"/>
      <c r="AL992" s="15"/>
      <c r="AN992" s="15"/>
      <c r="AO992" s="15"/>
      <c r="AQ992" s="15"/>
      <c r="AS992" s="15"/>
      <c r="AU992" s="15"/>
      <c r="AV992" s="15"/>
      <c r="AX992" s="15"/>
      <c r="AZ992" s="15"/>
      <c r="BB992" s="15"/>
      <c r="BC992" s="15"/>
      <c r="BE992" s="15"/>
      <c r="BG992" s="15"/>
      <c r="BI992" s="15"/>
      <c r="BJ992" s="15"/>
      <c r="BL992" s="15"/>
      <c r="BN992" s="15"/>
      <c r="BP992" s="15"/>
      <c r="BQ992" s="15"/>
      <c r="BS992" s="15"/>
      <c r="BU992" s="15"/>
      <c r="BW992" s="15"/>
    </row>
    <row r="993" spans="1:75" s="10" customFormat="1" x14ac:dyDescent="0.2">
      <c r="A993" s="15"/>
      <c r="L993" s="15"/>
      <c r="M993" s="15"/>
      <c r="O993" s="15"/>
      <c r="Q993" s="15"/>
      <c r="S993" s="15"/>
      <c r="T993" s="15"/>
      <c r="V993" s="15"/>
      <c r="X993" s="15"/>
      <c r="Z993" s="15"/>
      <c r="AA993" s="15"/>
      <c r="AC993" s="15"/>
      <c r="AE993" s="15"/>
      <c r="AG993" s="15"/>
      <c r="AH993" s="15"/>
      <c r="AJ993" s="15"/>
      <c r="AL993" s="15"/>
      <c r="AN993" s="15"/>
      <c r="AO993" s="15"/>
      <c r="AQ993" s="15"/>
      <c r="AS993" s="15"/>
      <c r="AU993" s="15"/>
      <c r="AV993" s="15"/>
      <c r="AX993" s="15"/>
      <c r="AZ993" s="15"/>
      <c r="BB993" s="15"/>
      <c r="BC993" s="15"/>
      <c r="BE993" s="15"/>
      <c r="BG993" s="15"/>
      <c r="BI993" s="15"/>
      <c r="BJ993" s="15"/>
      <c r="BL993" s="15"/>
      <c r="BN993" s="15"/>
      <c r="BP993" s="15"/>
      <c r="BQ993" s="15"/>
      <c r="BS993" s="15"/>
      <c r="BU993" s="15"/>
      <c r="BW993" s="15"/>
    </row>
    <row r="994" spans="1:75" s="10" customFormat="1" x14ac:dyDescent="0.2">
      <c r="A994" s="15"/>
      <c r="L994" s="15"/>
      <c r="M994" s="15"/>
      <c r="O994" s="15"/>
      <c r="Q994" s="15"/>
      <c r="S994" s="15"/>
      <c r="T994" s="15"/>
      <c r="V994" s="15"/>
      <c r="X994" s="15"/>
      <c r="Z994" s="15"/>
      <c r="AA994" s="15"/>
      <c r="AC994" s="15"/>
      <c r="AE994" s="15"/>
      <c r="AG994" s="15"/>
      <c r="AH994" s="15"/>
      <c r="AJ994" s="15"/>
      <c r="AL994" s="15"/>
      <c r="AN994" s="15"/>
      <c r="AO994" s="15"/>
      <c r="AQ994" s="15"/>
      <c r="AS994" s="15"/>
      <c r="AU994" s="15"/>
      <c r="AV994" s="15"/>
      <c r="AX994" s="15"/>
      <c r="AZ994" s="15"/>
      <c r="BB994" s="15"/>
      <c r="BC994" s="15"/>
      <c r="BE994" s="15"/>
      <c r="BG994" s="15"/>
      <c r="BI994" s="15"/>
      <c r="BJ994" s="15"/>
      <c r="BL994" s="15"/>
      <c r="BN994" s="15"/>
      <c r="BP994" s="15"/>
      <c r="BQ994" s="15"/>
      <c r="BS994" s="15"/>
      <c r="BU994" s="15"/>
      <c r="BW994" s="15"/>
    </row>
    <row r="995" spans="1:75" s="10" customFormat="1" x14ac:dyDescent="0.2">
      <c r="A995" s="15"/>
      <c r="L995" s="15"/>
      <c r="M995" s="15"/>
      <c r="O995" s="15"/>
      <c r="Q995" s="15"/>
      <c r="S995" s="15"/>
      <c r="T995" s="15"/>
      <c r="V995" s="15"/>
      <c r="X995" s="15"/>
      <c r="Z995" s="15"/>
      <c r="AA995" s="15"/>
      <c r="AC995" s="15"/>
      <c r="AE995" s="15"/>
      <c r="AG995" s="15"/>
      <c r="AH995" s="15"/>
      <c r="AJ995" s="15"/>
      <c r="AL995" s="15"/>
      <c r="AN995" s="15"/>
      <c r="AO995" s="15"/>
      <c r="AQ995" s="15"/>
      <c r="AS995" s="15"/>
      <c r="AU995" s="15"/>
      <c r="AV995" s="15"/>
      <c r="AX995" s="15"/>
      <c r="AZ995" s="15"/>
      <c r="BB995" s="15"/>
      <c r="BC995" s="15"/>
      <c r="BE995" s="15"/>
      <c r="BG995" s="15"/>
      <c r="BI995" s="15"/>
      <c r="BJ995" s="15"/>
      <c r="BL995" s="15"/>
      <c r="BN995" s="15"/>
      <c r="BP995" s="15"/>
      <c r="BQ995" s="15"/>
      <c r="BS995" s="15"/>
      <c r="BU995" s="15"/>
      <c r="BW995" s="15"/>
    </row>
    <row r="996" spans="1:75" s="10" customFormat="1" x14ac:dyDescent="0.2">
      <c r="A996" s="15"/>
      <c r="L996" s="15"/>
      <c r="M996" s="15"/>
      <c r="O996" s="15"/>
      <c r="Q996" s="15"/>
      <c r="S996" s="15"/>
      <c r="T996" s="15"/>
      <c r="V996" s="15"/>
      <c r="X996" s="15"/>
      <c r="Z996" s="15"/>
      <c r="AA996" s="15"/>
      <c r="AC996" s="15"/>
      <c r="AE996" s="15"/>
      <c r="AG996" s="15"/>
      <c r="AH996" s="15"/>
      <c r="AJ996" s="15"/>
      <c r="AL996" s="15"/>
      <c r="AN996" s="15"/>
      <c r="AO996" s="15"/>
      <c r="AQ996" s="15"/>
      <c r="AS996" s="15"/>
      <c r="AU996" s="15"/>
      <c r="AV996" s="15"/>
      <c r="AX996" s="15"/>
      <c r="AZ996" s="15"/>
      <c r="BB996" s="15"/>
      <c r="BC996" s="15"/>
      <c r="BE996" s="15"/>
      <c r="BG996" s="15"/>
      <c r="BI996" s="15"/>
      <c r="BJ996" s="15"/>
      <c r="BL996" s="15"/>
      <c r="BN996" s="15"/>
      <c r="BP996" s="15"/>
      <c r="BQ996" s="15"/>
      <c r="BS996" s="15"/>
      <c r="BU996" s="15"/>
      <c r="BW996" s="15"/>
    </row>
    <row r="997" spans="1:75" s="10" customFormat="1" x14ac:dyDescent="0.2">
      <c r="A997" s="15"/>
      <c r="L997" s="15"/>
      <c r="M997" s="15"/>
      <c r="O997" s="15"/>
      <c r="Q997" s="15"/>
      <c r="S997" s="15"/>
      <c r="T997" s="15"/>
      <c r="V997" s="15"/>
      <c r="X997" s="15"/>
      <c r="Z997" s="15"/>
      <c r="AA997" s="15"/>
      <c r="AC997" s="15"/>
      <c r="AE997" s="15"/>
      <c r="AG997" s="15"/>
      <c r="AH997" s="15"/>
      <c r="AJ997" s="15"/>
      <c r="AL997" s="15"/>
      <c r="AN997" s="15"/>
      <c r="AO997" s="15"/>
      <c r="AQ997" s="15"/>
      <c r="AS997" s="15"/>
      <c r="AU997" s="15"/>
      <c r="AV997" s="15"/>
      <c r="AX997" s="15"/>
      <c r="AZ997" s="15"/>
      <c r="BB997" s="15"/>
      <c r="BC997" s="15"/>
      <c r="BE997" s="15"/>
      <c r="BG997" s="15"/>
      <c r="BI997" s="15"/>
      <c r="BJ997" s="15"/>
      <c r="BL997" s="15"/>
      <c r="BN997" s="15"/>
      <c r="BP997" s="15"/>
      <c r="BQ997" s="15"/>
      <c r="BS997" s="15"/>
      <c r="BU997" s="15"/>
      <c r="BW997" s="15"/>
    </row>
    <row r="998" spans="1:75" s="10" customFormat="1" x14ac:dyDescent="0.2">
      <c r="A998" s="15"/>
      <c r="L998" s="15"/>
      <c r="M998" s="15"/>
      <c r="O998" s="15"/>
      <c r="Q998" s="15"/>
      <c r="S998" s="15"/>
      <c r="T998" s="15"/>
      <c r="V998" s="15"/>
      <c r="X998" s="15"/>
      <c r="Z998" s="15"/>
      <c r="AA998" s="15"/>
      <c r="AC998" s="15"/>
      <c r="AE998" s="15"/>
      <c r="AG998" s="15"/>
      <c r="AH998" s="15"/>
      <c r="AJ998" s="15"/>
      <c r="AL998" s="15"/>
      <c r="AN998" s="15"/>
      <c r="AO998" s="15"/>
      <c r="AQ998" s="15"/>
      <c r="AS998" s="15"/>
      <c r="AU998" s="15"/>
      <c r="AV998" s="15"/>
      <c r="AX998" s="15"/>
      <c r="AZ998" s="15"/>
      <c r="BB998" s="15"/>
      <c r="BC998" s="15"/>
      <c r="BE998" s="15"/>
      <c r="BG998" s="15"/>
      <c r="BI998" s="15"/>
      <c r="BJ998" s="15"/>
      <c r="BL998" s="15"/>
      <c r="BN998" s="15"/>
      <c r="BP998" s="15"/>
      <c r="BQ998" s="15"/>
      <c r="BS998" s="15"/>
      <c r="BU998" s="15"/>
      <c r="BW998" s="15"/>
    </row>
    <row r="999" spans="1:75" s="10" customFormat="1" x14ac:dyDescent="0.2">
      <c r="A999" s="15"/>
      <c r="L999" s="15"/>
      <c r="M999" s="15"/>
      <c r="O999" s="15"/>
      <c r="Q999" s="15"/>
      <c r="S999" s="15"/>
      <c r="T999" s="15"/>
      <c r="V999" s="15"/>
      <c r="X999" s="15"/>
      <c r="Z999" s="15"/>
      <c r="AA999" s="15"/>
      <c r="AC999" s="15"/>
      <c r="AE999" s="15"/>
      <c r="AG999" s="15"/>
      <c r="AH999" s="15"/>
      <c r="AJ999" s="15"/>
      <c r="AL999" s="15"/>
      <c r="AN999" s="15"/>
      <c r="AO999" s="15"/>
      <c r="AQ999" s="15"/>
      <c r="AS999" s="15"/>
      <c r="AU999" s="15"/>
      <c r="AV999" s="15"/>
      <c r="AX999" s="15"/>
      <c r="AZ999" s="15"/>
      <c r="BB999" s="15"/>
      <c r="BC999" s="15"/>
      <c r="BE999" s="15"/>
      <c r="BG999" s="15"/>
      <c r="BI999" s="15"/>
      <c r="BJ999" s="15"/>
      <c r="BL999" s="15"/>
      <c r="BN999" s="15"/>
      <c r="BP999" s="15"/>
      <c r="BQ999" s="15"/>
      <c r="BS999" s="15"/>
      <c r="BU999" s="15"/>
      <c r="BW999" s="15"/>
    </row>
    <row r="1000" spans="1:75" s="10" customFormat="1" x14ac:dyDescent="0.2">
      <c r="A1000" s="15"/>
      <c r="L1000" s="15"/>
      <c r="M1000" s="15"/>
      <c r="O1000" s="15"/>
      <c r="Q1000" s="15"/>
      <c r="S1000" s="15"/>
      <c r="T1000" s="15"/>
      <c r="V1000" s="15"/>
      <c r="X1000" s="15"/>
      <c r="Z1000" s="15"/>
      <c r="AA1000" s="15"/>
      <c r="AC1000" s="15"/>
      <c r="AE1000" s="15"/>
      <c r="AG1000" s="15"/>
      <c r="AH1000" s="15"/>
      <c r="AJ1000" s="15"/>
      <c r="AL1000" s="15"/>
      <c r="AN1000" s="15"/>
      <c r="AO1000" s="15"/>
      <c r="AQ1000" s="15"/>
      <c r="AS1000" s="15"/>
      <c r="AU1000" s="15"/>
      <c r="AV1000" s="15"/>
      <c r="AX1000" s="15"/>
      <c r="AZ1000" s="15"/>
      <c r="BB1000" s="15"/>
      <c r="BC1000" s="15"/>
      <c r="BE1000" s="15"/>
      <c r="BG1000" s="15"/>
      <c r="BI1000" s="15"/>
      <c r="BJ1000" s="15"/>
      <c r="BL1000" s="15"/>
      <c r="BN1000" s="15"/>
      <c r="BP1000" s="15"/>
      <c r="BQ1000" s="15"/>
      <c r="BS1000" s="15"/>
      <c r="BU1000" s="15"/>
      <c r="BW1000" s="15"/>
    </row>
    <row r="1001" spans="1:75" s="10" customFormat="1" x14ac:dyDescent="0.2">
      <c r="A1001" s="15"/>
      <c r="L1001" s="15"/>
      <c r="M1001" s="15"/>
      <c r="O1001" s="15"/>
      <c r="Q1001" s="15"/>
      <c r="S1001" s="15"/>
      <c r="T1001" s="15"/>
      <c r="V1001" s="15"/>
      <c r="X1001" s="15"/>
      <c r="Z1001" s="15"/>
      <c r="AA1001" s="15"/>
      <c r="AC1001" s="15"/>
      <c r="AE1001" s="15"/>
      <c r="AG1001" s="15"/>
      <c r="AH1001" s="15"/>
      <c r="AJ1001" s="15"/>
      <c r="AL1001" s="15"/>
      <c r="AN1001" s="15"/>
      <c r="AO1001" s="15"/>
      <c r="AQ1001" s="15"/>
      <c r="AS1001" s="15"/>
      <c r="AU1001" s="15"/>
      <c r="AV1001" s="15"/>
      <c r="AX1001" s="15"/>
      <c r="AZ1001" s="15"/>
      <c r="BB1001" s="15"/>
      <c r="BC1001" s="15"/>
      <c r="BE1001" s="15"/>
      <c r="BG1001" s="15"/>
      <c r="BI1001" s="15"/>
      <c r="BJ1001" s="15"/>
      <c r="BL1001" s="15"/>
      <c r="BN1001" s="15"/>
      <c r="BP1001" s="15"/>
      <c r="BQ1001" s="15"/>
      <c r="BS1001" s="15"/>
      <c r="BU1001" s="15"/>
      <c r="BW1001" s="15"/>
    </row>
    <row r="1002" spans="1:75" s="10" customFormat="1" x14ac:dyDescent="0.2">
      <c r="A1002" s="15"/>
      <c r="L1002" s="15"/>
      <c r="M1002" s="15"/>
      <c r="O1002" s="15"/>
      <c r="Q1002" s="15"/>
      <c r="S1002" s="15"/>
      <c r="T1002" s="15"/>
      <c r="V1002" s="15"/>
      <c r="X1002" s="15"/>
      <c r="Z1002" s="15"/>
      <c r="AA1002" s="15"/>
      <c r="AC1002" s="15"/>
      <c r="AE1002" s="15"/>
      <c r="AG1002" s="15"/>
      <c r="AH1002" s="15"/>
      <c r="AJ1002" s="15"/>
      <c r="AL1002" s="15"/>
      <c r="AN1002" s="15"/>
      <c r="AO1002" s="15"/>
      <c r="AQ1002" s="15"/>
      <c r="AS1002" s="15"/>
      <c r="AU1002" s="15"/>
      <c r="AV1002" s="15"/>
      <c r="AX1002" s="15"/>
      <c r="AZ1002" s="15"/>
      <c r="BB1002" s="15"/>
      <c r="BC1002" s="15"/>
      <c r="BE1002" s="15"/>
      <c r="BG1002" s="15"/>
      <c r="BI1002" s="15"/>
      <c r="BJ1002" s="15"/>
      <c r="BL1002" s="15"/>
      <c r="BN1002" s="15"/>
      <c r="BP1002" s="15"/>
      <c r="BQ1002" s="15"/>
      <c r="BS1002" s="15"/>
      <c r="BU1002" s="15"/>
      <c r="BW1002" s="15"/>
    </row>
    <row r="1003" spans="1:75" s="10" customFormat="1" x14ac:dyDescent="0.2">
      <c r="A1003" s="15"/>
      <c r="L1003" s="15"/>
      <c r="M1003" s="15"/>
      <c r="O1003" s="15"/>
      <c r="Q1003" s="15"/>
      <c r="S1003" s="15"/>
      <c r="T1003" s="15"/>
      <c r="V1003" s="15"/>
      <c r="X1003" s="15"/>
      <c r="Z1003" s="15"/>
      <c r="AA1003" s="15"/>
      <c r="AC1003" s="15"/>
      <c r="AE1003" s="15"/>
      <c r="AG1003" s="15"/>
      <c r="AH1003" s="15"/>
      <c r="AJ1003" s="15"/>
      <c r="AL1003" s="15"/>
      <c r="AN1003" s="15"/>
      <c r="AO1003" s="15"/>
      <c r="AQ1003" s="15"/>
      <c r="AS1003" s="15"/>
      <c r="AU1003" s="15"/>
      <c r="AV1003" s="15"/>
      <c r="AX1003" s="15"/>
      <c r="AZ1003" s="15"/>
      <c r="BB1003" s="15"/>
      <c r="BC1003" s="15"/>
      <c r="BE1003" s="15"/>
      <c r="BG1003" s="15"/>
      <c r="BI1003" s="15"/>
      <c r="BJ1003" s="15"/>
      <c r="BL1003" s="15"/>
      <c r="BN1003" s="15"/>
      <c r="BP1003" s="15"/>
      <c r="BQ1003" s="15"/>
      <c r="BS1003" s="15"/>
      <c r="BU1003" s="15"/>
      <c r="BW1003" s="15"/>
    </row>
    <row r="1004" spans="1:75" s="10" customFormat="1" x14ac:dyDescent="0.2">
      <c r="A1004" s="15"/>
      <c r="L1004" s="15"/>
      <c r="M1004" s="15"/>
      <c r="O1004" s="15"/>
      <c r="Q1004" s="15"/>
      <c r="S1004" s="15"/>
      <c r="T1004" s="15"/>
      <c r="V1004" s="15"/>
      <c r="X1004" s="15"/>
      <c r="Z1004" s="15"/>
      <c r="AA1004" s="15"/>
      <c r="AC1004" s="15"/>
      <c r="AE1004" s="15"/>
      <c r="AG1004" s="15"/>
      <c r="AH1004" s="15"/>
      <c r="AJ1004" s="15"/>
      <c r="AL1004" s="15"/>
      <c r="AN1004" s="15"/>
      <c r="AO1004" s="15"/>
      <c r="AQ1004" s="15"/>
      <c r="AS1004" s="15"/>
      <c r="AU1004" s="15"/>
      <c r="AV1004" s="15"/>
      <c r="AX1004" s="15"/>
      <c r="AZ1004" s="15"/>
      <c r="BB1004" s="15"/>
      <c r="BC1004" s="15"/>
      <c r="BE1004" s="15"/>
      <c r="BG1004" s="15"/>
      <c r="BI1004" s="15"/>
      <c r="BJ1004" s="15"/>
      <c r="BL1004" s="15"/>
      <c r="BN1004" s="15"/>
      <c r="BP1004" s="15"/>
      <c r="BQ1004" s="15"/>
      <c r="BS1004" s="15"/>
      <c r="BU1004" s="15"/>
      <c r="BW1004" s="15"/>
    </row>
    <row r="1005" spans="1:75" s="10" customFormat="1" x14ac:dyDescent="0.2">
      <c r="A1005" s="15"/>
      <c r="L1005" s="15"/>
      <c r="M1005" s="15"/>
      <c r="O1005" s="15"/>
      <c r="Q1005" s="15"/>
      <c r="S1005" s="15"/>
      <c r="T1005" s="15"/>
      <c r="V1005" s="15"/>
      <c r="X1005" s="15"/>
      <c r="Z1005" s="15"/>
      <c r="AA1005" s="15"/>
      <c r="AC1005" s="15"/>
      <c r="AE1005" s="15"/>
      <c r="AG1005" s="15"/>
      <c r="AH1005" s="15"/>
      <c r="AJ1005" s="15"/>
      <c r="AL1005" s="15"/>
      <c r="AN1005" s="15"/>
      <c r="AO1005" s="15"/>
      <c r="AQ1005" s="15"/>
      <c r="AS1005" s="15"/>
      <c r="AU1005" s="15"/>
      <c r="AV1005" s="15"/>
      <c r="AX1005" s="15"/>
      <c r="AZ1005" s="15"/>
      <c r="BB1005" s="15"/>
      <c r="BC1005" s="15"/>
      <c r="BE1005" s="15"/>
      <c r="BG1005" s="15"/>
      <c r="BI1005" s="15"/>
      <c r="BJ1005" s="15"/>
      <c r="BL1005" s="15"/>
      <c r="BN1005" s="15"/>
      <c r="BP1005" s="15"/>
      <c r="BQ1005" s="15"/>
      <c r="BS1005" s="15"/>
      <c r="BU1005" s="15"/>
      <c r="BW1005" s="15"/>
    </row>
    <row r="1006" spans="1:75" s="10" customFormat="1" x14ac:dyDescent="0.2">
      <c r="A1006" s="15"/>
      <c r="L1006" s="15"/>
      <c r="M1006" s="15"/>
      <c r="O1006" s="15"/>
      <c r="Q1006" s="15"/>
      <c r="S1006" s="15"/>
      <c r="T1006" s="15"/>
      <c r="V1006" s="15"/>
      <c r="X1006" s="15"/>
      <c r="Z1006" s="15"/>
      <c r="AA1006" s="15"/>
      <c r="AC1006" s="15"/>
      <c r="AE1006" s="15"/>
      <c r="AG1006" s="15"/>
      <c r="AH1006" s="15"/>
      <c r="AJ1006" s="15"/>
      <c r="AL1006" s="15"/>
      <c r="AN1006" s="15"/>
      <c r="AO1006" s="15"/>
      <c r="AQ1006" s="15"/>
      <c r="AS1006" s="15"/>
      <c r="AU1006" s="15"/>
      <c r="AV1006" s="15"/>
      <c r="AX1006" s="15"/>
      <c r="AZ1006" s="15"/>
      <c r="BB1006" s="15"/>
      <c r="BC1006" s="15"/>
      <c r="BE1006" s="15"/>
      <c r="BG1006" s="15"/>
      <c r="BI1006" s="15"/>
      <c r="BJ1006" s="15"/>
      <c r="BL1006" s="15"/>
      <c r="BN1006" s="15"/>
      <c r="BP1006" s="15"/>
      <c r="BQ1006" s="15"/>
      <c r="BS1006" s="15"/>
      <c r="BU1006" s="15"/>
      <c r="BW1006" s="15"/>
    </row>
    <row r="1007" spans="1:75" s="10" customFormat="1" x14ac:dyDescent="0.2">
      <c r="A1007" s="15"/>
      <c r="L1007" s="15"/>
      <c r="M1007" s="15"/>
      <c r="O1007" s="15"/>
      <c r="Q1007" s="15"/>
      <c r="S1007" s="15"/>
      <c r="T1007" s="15"/>
      <c r="V1007" s="15"/>
      <c r="X1007" s="15"/>
      <c r="Z1007" s="15"/>
      <c r="AA1007" s="15"/>
      <c r="AC1007" s="15"/>
      <c r="AE1007" s="15"/>
      <c r="AG1007" s="15"/>
      <c r="AH1007" s="15"/>
      <c r="AJ1007" s="15"/>
      <c r="AL1007" s="15"/>
      <c r="AN1007" s="15"/>
      <c r="AO1007" s="15"/>
      <c r="AQ1007" s="15"/>
      <c r="AS1007" s="15"/>
      <c r="AU1007" s="15"/>
      <c r="AV1007" s="15"/>
      <c r="AX1007" s="15"/>
      <c r="AZ1007" s="15"/>
      <c r="BB1007" s="15"/>
      <c r="BC1007" s="15"/>
      <c r="BE1007" s="15"/>
      <c r="BG1007" s="15"/>
      <c r="BI1007" s="15"/>
      <c r="BJ1007" s="15"/>
      <c r="BL1007" s="15"/>
      <c r="BN1007" s="15"/>
      <c r="BP1007" s="15"/>
      <c r="BQ1007" s="15"/>
      <c r="BS1007" s="15"/>
      <c r="BU1007" s="15"/>
      <c r="BW1007" s="15"/>
    </row>
    <row r="1008" spans="1:75" s="10" customFormat="1" x14ac:dyDescent="0.2">
      <c r="A1008" s="15"/>
      <c r="L1008" s="15"/>
      <c r="M1008" s="15"/>
      <c r="O1008" s="15"/>
      <c r="Q1008" s="15"/>
      <c r="S1008" s="15"/>
      <c r="T1008" s="15"/>
      <c r="V1008" s="15"/>
      <c r="X1008" s="15"/>
      <c r="Z1008" s="15"/>
      <c r="AA1008" s="15"/>
      <c r="AC1008" s="15"/>
      <c r="AE1008" s="15"/>
      <c r="AG1008" s="15"/>
      <c r="AH1008" s="15"/>
      <c r="AJ1008" s="15"/>
      <c r="AL1008" s="15"/>
      <c r="AN1008" s="15"/>
      <c r="AO1008" s="15"/>
      <c r="AQ1008" s="15"/>
      <c r="AS1008" s="15"/>
      <c r="AU1008" s="15"/>
      <c r="AV1008" s="15"/>
      <c r="AX1008" s="15"/>
      <c r="AZ1008" s="15"/>
      <c r="BB1008" s="15"/>
      <c r="BC1008" s="15"/>
      <c r="BE1008" s="15"/>
      <c r="BG1008" s="15"/>
      <c r="BI1008" s="15"/>
      <c r="BJ1008" s="15"/>
      <c r="BL1008" s="15"/>
      <c r="BN1008" s="15"/>
      <c r="BP1008" s="15"/>
      <c r="BQ1008" s="15"/>
      <c r="BS1008" s="15"/>
      <c r="BU1008" s="15"/>
      <c r="BW1008" s="15"/>
    </row>
    <row r="1009" spans="1:75" s="10" customFormat="1" x14ac:dyDescent="0.2">
      <c r="A1009" s="15"/>
      <c r="L1009" s="15"/>
      <c r="M1009" s="15"/>
      <c r="O1009" s="15"/>
      <c r="Q1009" s="15"/>
      <c r="S1009" s="15"/>
      <c r="T1009" s="15"/>
      <c r="V1009" s="15"/>
      <c r="X1009" s="15"/>
      <c r="Z1009" s="15"/>
      <c r="AA1009" s="15"/>
      <c r="AC1009" s="15"/>
      <c r="AE1009" s="15"/>
      <c r="AG1009" s="15"/>
      <c r="AH1009" s="15"/>
      <c r="AJ1009" s="15"/>
      <c r="AL1009" s="15"/>
      <c r="AN1009" s="15"/>
      <c r="AO1009" s="15"/>
      <c r="AQ1009" s="15"/>
      <c r="AS1009" s="15"/>
      <c r="AU1009" s="15"/>
      <c r="AV1009" s="15"/>
      <c r="AX1009" s="15"/>
      <c r="AZ1009" s="15"/>
      <c r="BB1009" s="15"/>
      <c r="BC1009" s="15"/>
      <c r="BE1009" s="15"/>
      <c r="BG1009" s="15"/>
      <c r="BI1009" s="15"/>
      <c r="BJ1009" s="15"/>
      <c r="BL1009" s="15"/>
      <c r="BN1009" s="15"/>
      <c r="BP1009" s="15"/>
      <c r="BQ1009" s="15"/>
      <c r="BS1009" s="15"/>
      <c r="BU1009" s="15"/>
      <c r="BW1009" s="15"/>
    </row>
    <row r="1010" spans="1:75" s="10" customFormat="1" x14ac:dyDescent="0.2">
      <c r="A1010" s="15"/>
      <c r="L1010" s="15"/>
      <c r="M1010" s="15"/>
      <c r="O1010" s="15"/>
      <c r="Q1010" s="15"/>
      <c r="S1010" s="15"/>
      <c r="T1010" s="15"/>
      <c r="V1010" s="15"/>
      <c r="X1010" s="15"/>
      <c r="Z1010" s="15"/>
      <c r="AA1010" s="15"/>
      <c r="AC1010" s="15"/>
      <c r="AE1010" s="15"/>
      <c r="AG1010" s="15"/>
      <c r="AH1010" s="15"/>
      <c r="AJ1010" s="15"/>
      <c r="AL1010" s="15"/>
      <c r="AN1010" s="15"/>
      <c r="AO1010" s="15"/>
      <c r="AQ1010" s="15"/>
      <c r="AS1010" s="15"/>
      <c r="AU1010" s="15"/>
      <c r="AV1010" s="15"/>
      <c r="AX1010" s="15"/>
      <c r="AZ1010" s="15"/>
      <c r="BB1010" s="15"/>
      <c r="BC1010" s="15"/>
      <c r="BE1010" s="15"/>
      <c r="BG1010" s="15"/>
      <c r="BI1010" s="15"/>
      <c r="BJ1010" s="15"/>
      <c r="BL1010" s="15"/>
      <c r="BN1010" s="15"/>
      <c r="BP1010" s="15"/>
      <c r="BQ1010" s="15"/>
      <c r="BS1010" s="15"/>
      <c r="BU1010" s="15"/>
      <c r="BW1010" s="15"/>
    </row>
    <row r="1011" spans="1:75" s="10" customFormat="1" x14ac:dyDescent="0.2">
      <c r="A1011" s="15"/>
      <c r="L1011" s="15"/>
      <c r="M1011" s="15"/>
      <c r="O1011" s="15"/>
      <c r="Q1011" s="15"/>
      <c r="S1011" s="15"/>
      <c r="T1011" s="15"/>
      <c r="V1011" s="15"/>
      <c r="X1011" s="15"/>
      <c r="Z1011" s="15"/>
      <c r="AA1011" s="15"/>
      <c r="AC1011" s="15"/>
      <c r="AE1011" s="15"/>
      <c r="AG1011" s="15"/>
      <c r="AH1011" s="15"/>
      <c r="AJ1011" s="15"/>
      <c r="AL1011" s="15"/>
      <c r="AN1011" s="15"/>
      <c r="AO1011" s="15"/>
      <c r="AQ1011" s="15"/>
      <c r="AS1011" s="15"/>
      <c r="AU1011" s="15"/>
      <c r="AV1011" s="15"/>
      <c r="AX1011" s="15"/>
      <c r="AZ1011" s="15"/>
      <c r="BB1011" s="15"/>
      <c r="BC1011" s="15"/>
      <c r="BE1011" s="15"/>
      <c r="BG1011" s="15"/>
      <c r="BI1011" s="15"/>
      <c r="BJ1011" s="15"/>
      <c r="BL1011" s="15"/>
      <c r="BN1011" s="15"/>
      <c r="BP1011" s="15"/>
      <c r="BQ1011" s="15"/>
      <c r="BS1011" s="15"/>
      <c r="BU1011" s="15"/>
      <c r="BW1011" s="15"/>
    </row>
    <row r="1012" spans="1:75" s="10" customFormat="1" x14ac:dyDescent="0.2">
      <c r="A1012" s="15"/>
      <c r="L1012" s="15"/>
      <c r="M1012" s="15"/>
      <c r="O1012" s="15"/>
      <c r="Q1012" s="15"/>
      <c r="S1012" s="15"/>
      <c r="T1012" s="15"/>
      <c r="V1012" s="15"/>
      <c r="X1012" s="15"/>
      <c r="Z1012" s="15"/>
      <c r="AA1012" s="15"/>
      <c r="AC1012" s="15"/>
      <c r="AE1012" s="15"/>
      <c r="AG1012" s="15"/>
      <c r="AH1012" s="15"/>
      <c r="AJ1012" s="15"/>
      <c r="AL1012" s="15"/>
      <c r="AN1012" s="15"/>
      <c r="AO1012" s="15"/>
      <c r="AQ1012" s="15"/>
      <c r="AS1012" s="15"/>
      <c r="AU1012" s="15"/>
      <c r="AV1012" s="15"/>
      <c r="AX1012" s="15"/>
      <c r="AZ1012" s="15"/>
      <c r="BB1012" s="15"/>
      <c r="BC1012" s="15"/>
      <c r="BE1012" s="15"/>
      <c r="BG1012" s="15"/>
      <c r="BI1012" s="15"/>
      <c r="BJ1012" s="15"/>
      <c r="BL1012" s="15"/>
      <c r="BN1012" s="15"/>
      <c r="BP1012" s="15"/>
      <c r="BQ1012" s="15"/>
      <c r="BS1012" s="15"/>
      <c r="BU1012" s="15"/>
      <c r="BW1012" s="15"/>
    </row>
    <row r="1013" spans="1:75" s="10" customFormat="1" x14ac:dyDescent="0.2">
      <c r="A1013" s="15"/>
      <c r="L1013" s="15"/>
      <c r="M1013" s="15"/>
      <c r="O1013" s="15"/>
      <c r="Q1013" s="15"/>
      <c r="S1013" s="15"/>
      <c r="T1013" s="15"/>
      <c r="V1013" s="15"/>
      <c r="X1013" s="15"/>
      <c r="Z1013" s="15"/>
      <c r="AA1013" s="15"/>
      <c r="AC1013" s="15"/>
      <c r="AE1013" s="15"/>
      <c r="AG1013" s="15"/>
      <c r="AH1013" s="15"/>
      <c r="AJ1013" s="15"/>
      <c r="AL1013" s="15"/>
      <c r="AN1013" s="15"/>
      <c r="AO1013" s="15"/>
      <c r="AQ1013" s="15"/>
      <c r="AS1013" s="15"/>
      <c r="AU1013" s="15"/>
      <c r="AV1013" s="15"/>
      <c r="AX1013" s="15"/>
      <c r="AZ1013" s="15"/>
      <c r="BB1013" s="15"/>
      <c r="BC1013" s="15"/>
      <c r="BE1013" s="15"/>
      <c r="BG1013" s="15"/>
      <c r="BI1013" s="15"/>
      <c r="BJ1013" s="15"/>
      <c r="BL1013" s="15"/>
      <c r="BN1013" s="15"/>
      <c r="BP1013" s="15"/>
      <c r="BQ1013" s="15"/>
      <c r="BS1013" s="15"/>
      <c r="BU1013" s="15"/>
      <c r="BW1013" s="15"/>
    </row>
    <row r="1014" spans="1:75" s="10" customFormat="1" x14ac:dyDescent="0.2">
      <c r="A1014" s="15"/>
      <c r="L1014" s="15"/>
      <c r="M1014" s="15"/>
      <c r="O1014" s="15"/>
      <c r="Q1014" s="15"/>
      <c r="S1014" s="15"/>
      <c r="T1014" s="15"/>
      <c r="V1014" s="15"/>
      <c r="X1014" s="15"/>
      <c r="Z1014" s="15"/>
      <c r="AA1014" s="15"/>
      <c r="AC1014" s="15"/>
      <c r="AE1014" s="15"/>
      <c r="AG1014" s="15"/>
      <c r="AH1014" s="15"/>
      <c r="AJ1014" s="15"/>
      <c r="AL1014" s="15"/>
      <c r="AN1014" s="15"/>
      <c r="AO1014" s="15"/>
      <c r="AQ1014" s="15"/>
      <c r="AS1014" s="15"/>
      <c r="AU1014" s="15"/>
      <c r="AV1014" s="15"/>
      <c r="AX1014" s="15"/>
      <c r="AZ1014" s="15"/>
      <c r="BB1014" s="15"/>
      <c r="BC1014" s="15"/>
      <c r="BE1014" s="15"/>
      <c r="BG1014" s="15"/>
      <c r="BI1014" s="15"/>
      <c r="BJ1014" s="15"/>
      <c r="BL1014" s="15"/>
      <c r="BN1014" s="15"/>
      <c r="BP1014" s="15"/>
      <c r="BQ1014" s="15"/>
      <c r="BS1014" s="15"/>
      <c r="BU1014" s="15"/>
      <c r="BW1014" s="15"/>
    </row>
    <row r="1015" spans="1:75" s="10" customFormat="1" x14ac:dyDescent="0.2">
      <c r="A1015" s="15"/>
      <c r="L1015" s="15"/>
      <c r="M1015" s="15"/>
      <c r="O1015" s="15"/>
      <c r="Q1015" s="15"/>
      <c r="S1015" s="15"/>
      <c r="T1015" s="15"/>
      <c r="V1015" s="15"/>
      <c r="X1015" s="15"/>
      <c r="Z1015" s="15"/>
      <c r="AA1015" s="15"/>
      <c r="AC1015" s="15"/>
      <c r="AE1015" s="15"/>
      <c r="AG1015" s="15"/>
      <c r="AH1015" s="15"/>
      <c r="AJ1015" s="15"/>
      <c r="AL1015" s="15"/>
      <c r="AN1015" s="15"/>
      <c r="AO1015" s="15"/>
      <c r="AQ1015" s="15"/>
      <c r="AS1015" s="15"/>
      <c r="AU1015" s="15"/>
      <c r="AV1015" s="15"/>
      <c r="AX1015" s="15"/>
      <c r="AZ1015" s="15"/>
      <c r="BB1015" s="15"/>
      <c r="BC1015" s="15"/>
      <c r="BE1015" s="15"/>
      <c r="BG1015" s="15"/>
      <c r="BI1015" s="15"/>
      <c r="BJ1015" s="15"/>
      <c r="BL1015" s="15"/>
      <c r="BN1015" s="15"/>
      <c r="BP1015" s="15"/>
      <c r="BQ1015" s="15"/>
      <c r="BS1015" s="15"/>
      <c r="BU1015" s="15"/>
      <c r="BW1015" s="15"/>
    </row>
    <row r="1016" spans="1:75" s="10" customFormat="1" x14ac:dyDescent="0.2">
      <c r="A1016" s="15"/>
      <c r="L1016" s="15"/>
      <c r="M1016" s="15"/>
      <c r="O1016" s="15"/>
      <c r="Q1016" s="15"/>
      <c r="S1016" s="15"/>
      <c r="T1016" s="15"/>
      <c r="V1016" s="15"/>
      <c r="X1016" s="15"/>
      <c r="Z1016" s="15"/>
      <c r="AA1016" s="15"/>
      <c r="AC1016" s="15"/>
      <c r="AE1016" s="15"/>
      <c r="AG1016" s="15"/>
      <c r="AH1016" s="15"/>
      <c r="AJ1016" s="15"/>
      <c r="AL1016" s="15"/>
      <c r="AN1016" s="15"/>
      <c r="AO1016" s="15"/>
      <c r="AQ1016" s="15"/>
      <c r="AS1016" s="15"/>
      <c r="AU1016" s="15"/>
      <c r="AV1016" s="15"/>
      <c r="AX1016" s="15"/>
      <c r="AZ1016" s="15"/>
      <c r="BB1016" s="15"/>
      <c r="BC1016" s="15"/>
      <c r="BE1016" s="15"/>
      <c r="BG1016" s="15"/>
      <c r="BI1016" s="15"/>
      <c r="BJ1016" s="15"/>
      <c r="BL1016" s="15"/>
      <c r="BN1016" s="15"/>
      <c r="BP1016" s="15"/>
      <c r="BQ1016" s="15"/>
      <c r="BS1016" s="15"/>
      <c r="BU1016" s="15"/>
      <c r="BW1016" s="15"/>
    </row>
    <row r="1017" spans="1:75" s="10" customFormat="1" x14ac:dyDescent="0.2">
      <c r="A1017" s="15"/>
      <c r="L1017" s="15"/>
      <c r="M1017" s="15"/>
      <c r="O1017" s="15"/>
      <c r="Q1017" s="15"/>
      <c r="S1017" s="15"/>
      <c r="T1017" s="15"/>
      <c r="V1017" s="15"/>
      <c r="X1017" s="15"/>
      <c r="Z1017" s="15"/>
      <c r="AA1017" s="15"/>
      <c r="AC1017" s="15"/>
      <c r="AE1017" s="15"/>
      <c r="AG1017" s="15"/>
      <c r="AH1017" s="15"/>
      <c r="AJ1017" s="15"/>
      <c r="AL1017" s="15"/>
      <c r="AN1017" s="15"/>
      <c r="AO1017" s="15"/>
      <c r="AQ1017" s="15"/>
      <c r="AS1017" s="15"/>
      <c r="AU1017" s="15"/>
      <c r="AV1017" s="15"/>
      <c r="AX1017" s="15"/>
      <c r="AZ1017" s="15"/>
      <c r="BB1017" s="15"/>
      <c r="BC1017" s="15"/>
      <c r="BE1017" s="15"/>
      <c r="BG1017" s="15"/>
      <c r="BI1017" s="15"/>
      <c r="BJ1017" s="15"/>
      <c r="BL1017" s="15"/>
      <c r="BN1017" s="15"/>
      <c r="BP1017" s="15"/>
      <c r="BQ1017" s="15"/>
      <c r="BS1017" s="15"/>
      <c r="BU1017" s="15"/>
      <c r="BW1017" s="15"/>
    </row>
    <row r="1018" spans="1:75" s="10" customFormat="1" x14ac:dyDescent="0.2">
      <c r="A1018" s="15"/>
      <c r="L1018" s="15"/>
      <c r="M1018" s="15"/>
      <c r="O1018" s="15"/>
      <c r="Q1018" s="15"/>
      <c r="S1018" s="15"/>
      <c r="T1018" s="15"/>
      <c r="V1018" s="15"/>
      <c r="X1018" s="15"/>
      <c r="Z1018" s="15"/>
      <c r="AA1018" s="15"/>
      <c r="AC1018" s="15"/>
      <c r="AE1018" s="15"/>
      <c r="AG1018" s="15"/>
      <c r="AH1018" s="15"/>
      <c r="AJ1018" s="15"/>
      <c r="AL1018" s="15"/>
      <c r="AN1018" s="15"/>
      <c r="AO1018" s="15"/>
      <c r="AQ1018" s="15"/>
      <c r="AS1018" s="15"/>
      <c r="AU1018" s="15"/>
      <c r="AV1018" s="15"/>
      <c r="AX1018" s="15"/>
      <c r="AZ1018" s="15"/>
      <c r="BB1018" s="15"/>
      <c r="BC1018" s="15"/>
      <c r="BE1018" s="15"/>
      <c r="BG1018" s="15"/>
      <c r="BI1018" s="15"/>
      <c r="BJ1018" s="15"/>
      <c r="BL1018" s="15"/>
      <c r="BN1018" s="15"/>
      <c r="BP1018" s="15"/>
      <c r="BQ1018" s="15"/>
      <c r="BS1018" s="15"/>
      <c r="BU1018" s="15"/>
      <c r="BW1018" s="15"/>
    </row>
    <row r="1019" spans="1:75" s="10" customFormat="1" x14ac:dyDescent="0.2">
      <c r="A1019" s="15"/>
      <c r="L1019" s="15"/>
      <c r="M1019" s="15"/>
      <c r="O1019" s="15"/>
      <c r="Q1019" s="15"/>
      <c r="S1019" s="15"/>
      <c r="T1019" s="15"/>
      <c r="V1019" s="15"/>
      <c r="X1019" s="15"/>
      <c r="Z1019" s="15"/>
      <c r="AA1019" s="15"/>
      <c r="AC1019" s="15"/>
      <c r="AE1019" s="15"/>
      <c r="AG1019" s="15"/>
      <c r="AH1019" s="15"/>
      <c r="AJ1019" s="15"/>
      <c r="AL1019" s="15"/>
      <c r="AN1019" s="15"/>
      <c r="AO1019" s="15"/>
      <c r="AQ1019" s="15"/>
      <c r="AS1019" s="15"/>
      <c r="AU1019" s="15"/>
      <c r="AV1019" s="15"/>
      <c r="AX1019" s="15"/>
      <c r="AZ1019" s="15"/>
      <c r="BB1019" s="15"/>
      <c r="BC1019" s="15"/>
      <c r="BE1019" s="15"/>
      <c r="BG1019" s="15"/>
      <c r="BI1019" s="15"/>
      <c r="BJ1019" s="15"/>
      <c r="BL1019" s="15"/>
      <c r="BN1019" s="15"/>
      <c r="BP1019" s="15"/>
      <c r="BQ1019" s="15"/>
      <c r="BS1019" s="15"/>
      <c r="BU1019" s="15"/>
      <c r="BW1019" s="15"/>
    </row>
    <row r="1020" spans="1:75" s="10" customFormat="1" x14ac:dyDescent="0.2">
      <c r="A1020" s="15"/>
      <c r="L1020" s="15"/>
      <c r="M1020" s="15"/>
      <c r="O1020" s="15"/>
      <c r="Q1020" s="15"/>
      <c r="S1020" s="15"/>
      <c r="T1020" s="15"/>
      <c r="V1020" s="15"/>
      <c r="X1020" s="15"/>
      <c r="Z1020" s="15"/>
      <c r="AA1020" s="15"/>
      <c r="AC1020" s="15"/>
      <c r="AE1020" s="15"/>
      <c r="AG1020" s="15"/>
      <c r="AH1020" s="15"/>
      <c r="AJ1020" s="15"/>
      <c r="AL1020" s="15"/>
      <c r="AN1020" s="15"/>
      <c r="AO1020" s="15"/>
      <c r="AQ1020" s="15"/>
      <c r="AS1020" s="15"/>
      <c r="AU1020" s="15"/>
      <c r="AV1020" s="15"/>
      <c r="AX1020" s="15"/>
      <c r="AZ1020" s="15"/>
      <c r="BB1020" s="15"/>
      <c r="BC1020" s="15"/>
      <c r="BE1020" s="15"/>
      <c r="BG1020" s="15"/>
      <c r="BI1020" s="15"/>
      <c r="BJ1020" s="15"/>
      <c r="BL1020" s="15"/>
      <c r="BN1020" s="15"/>
      <c r="BP1020" s="15"/>
      <c r="BQ1020" s="15"/>
      <c r="BS1020" s="15"/>
      <c r="BU1020" s="15"/>
      <c r="BW1020" s="15"/>
    </row>
    <row r="1021" spans="1:75" s="10" customFormat="1" x14ac:dyDescent="0.2">
      <c r="A1021" s="15"/>
      <c r="L1021" s="15"/>
      <c r="M1021" s="15"/>
      <c r="O1021" s="15"/>
      <c r="Q1021" s="15"/>
      <c r="S1021" s="15"/>
      <c r="T1021" s="15"/>
      <c r="V1021" s="15"/>
      <c r="X1021" s="15"/>
      <c r="Z1021" s="15"/>
      <c r="AA1021" s="15"/>
      <c r="AC1021" s="15"/>
      <c r="AE1021" s="15"/>
      <c r="AG1021" s="15"/>
      <c r="AH1021" s="15"/>
      <c r="AJ1021" s="15"/>
      <c r="AL1021" s="15"/>
      <c r="AN1021" s="15"/>
      <c r="AO1021" s="15"/>
      <c r="AQ1021" s="15"/>
      <c r="AS1021" s="15"/>
      <c r="AU1021" s="15"/>
      <c r="AV1021" s="15"/>
      <c r="AX1021" s="15"/>
      <c r="AZ1021" s="15"/>
      <c r="BB1021" s="15"/>
      <c r="BC1021" s="15"/>
      <c r="BE1021" s="15"/>
      <c r="BG1021" s="15"/>
      <c r="BI1021" s="15"/>
      <c r="BJ1021" s="15"/>
      <c r="BL1021" s="15"/>
      <c r="BN1021" s="15"/>
      <c r="BP1021" s="15"/>
      <c r="BQ1021" s="15"/>
      <c r="BS1021" s="15"/>
      <c r="BU1021" s="15"/>
      <c r="BW1021" s="15"/>
    </row>
    <row r="1022" spans="1:75" s="10" customFormat="1" x14ac:dyDescent="0.2">
      <c r="A1022" s="15"/>
      <c r="L1022" s="15"/>
      <c r="M1022" s="15"/>
      <c r="O1022" s="15"/>
      <c r="Q1022" s="15"/>
      <c r="S1022" s="15"/>
      <c r="T1022" s="15"/>
      <c r="V1022" s="15"/>
      <c r="X1022" s="15"/>
      <c r="Z1022" s="15"/>
      <c r="AA1022" s="15"/>
      <c r="AC1022" s="15"/>
      <c r="AE1022" s="15"/>
      <c r="AG1022" s="15"/>
      <c r="AH1022" s="15"/>
      <c r="AJ1022" s="15"/>
      <c r="AL1022" s="15"/>
      <c r="AN1022" s="15"/>
      <c r="AO1022" s="15"/>
      <c r="AQ1022" s="15"/>
      <c r="AS1022" s="15"/>
      <c r="AU1022" s="15"/>
      <c r="AV1022" s="15"/>
      <c r="AX1022" s="15"/>
      <c r="AZ1022" s="15"/>
      <c r="BB1022" s="15"/>
      <c r="BC1022" s="15"/>
      <c r="BE1022" s="15"/>
      <c r="BG1022" s="15"/>
      <c r="BI1022" s="15"/>
      <c r="BJ1022" s="15"/>
      <c r="BL1022" s="15"/>
      <c r="BN1022" s="15"/>
      <c r="BP1022" s="15"/>
      <c r="BQ1022" s="15"/>
      <c r="BS1022" s="15"/>
      <c r="BU1022" s="15"/>
      <c r="BW1022" s="15"/>
    </row>
    <row r="1023" spans="1:75" s="10" customFormat="1" x14ac:dyDescent="0.2">
      <c r="A1023" s="15"/>
      <c r="L1023" s="15"/>
      <c r="M1023" s="15"/>
      <c r="O1023" s="15"/>
      <c r="Q1023" s="15"/>
      <c r="S1023" s="15"/>
      <c r="T1023" s="15"/>
      <c r="V1023" s="15"/>
      <c r="X1023" s="15"/>
      <c r="Z1023" s="15"/>
      <c r="AA1023" s="15"/>
      <c r="AC1023" s="15"/>
      <c r="AE1023" s="15"/>
      <c r="AG1023" s="15"/>
      <c r="AH1023" s="15"/>
      <c r="AJ1023" s="15"/>
      <c r="AL1023" s="15"/>
      <c r="AN1023" s="15"/>
      <c r="AO1023" s="15"/>
      <c r="AQ1023" s="15"/>
      <c r="AS1023" s="15"/>
      <c r="AU1023" s="15"/>
      <c r="AV1023" s="15"/>
      <c r="AX1023" s="15"/>
      <c r="AZ1023" s="15"/>
      <c r="BB1023" s="15"/>
      <c r="BC1023" s="15"/>
      <c r="BE1023" s="15"/>
      <c r="BG1023" s="15"/>
      <c r="BI1023" s="15"/>
      <c r="BJ1023" s="15"/>
      <c r="BL1023" s="15"/>
      <c r="BN1023" s="15"/>
      <c r="BP1023" s="15"/>
      <c r="BQ1023" s="15"/>
      <c r="BS1023" s="15"/>
      <c r="BU1023" s="15"/>
      <c r="BW1023" s="15"/>
    </row>
    <row r="1024" spans="1:75" s="10" customFormat="1" x14ac:dyDescent="0.2">
      <c r="A1024" s="15"/>
      <c r="L1024" s="15"/>
      <c r="M1024" s="15"/>
      <c r="O1024" s="15"/>
      <c r="Q1024" s="15"/>
      <c r="S1024" s="15"/>
      <c r="T1024" s="15"/>
      <c r="V1024" s="15"/>
      <c r="X1024" s="15"/>
      <c r="Z1024" s="15"/>
      <c r="AA1024" s="15"/>
      <c r="AC1024" s="15"/>
      <c r="AE1024" s="15"/>
      <c r="AG1024" s="15"/>
      <c r="AH1024" s="15"/>
      <c r="AJ1024" s="15"/>
      <c r="AL1024" s="15"/>
      <c r="AN1024" s="15"/>
      <c r="AO1024" s="15"/>
      <c r="AQ1024" s="15"/>
      <c r="AS1024" s="15"/>
      <c r="AU1024" s="15"/>
      <c r="AV1024" s="15"/>
      <c r="AX1024" s="15"/>
      <c r="AZ1024" s="15"/>
      <c r="BB1024" s="15"/>
      <c r="BC1024" s="15"/>
      <c r="BE1024" s="15"/>
      <c r="BG1024" s="15"/>
      <c r="BI1024" s="15"/>
      <c r="BJ1024" s="15"/>
      <c r="BL1024" s="15"/>
      <c r="BN1024" s="15"/>
      <c r="BP1024" s="15"/>
      <c r="BQ1024" s="15"/>
      <c r="BS1024" s="15"/>
      <c r="BU1024" s="15"/>
      <c r="BW1024" s="15"/>
    </row>
    <row r="1025" spans="1:75" s="10" customFormat="1" x14ac:dyDescent="0.2">
      <c r="A1025" s="15"/>
      <c r="L1025" s="15"/>
      <c r="M1025" s="15"/>
      <c r="O1025" s="15"/>
      <c r="Q1025" s="15"/>
      <c r="S1025" s="15"/>
      <c r="T1025" s="15"/>
      <c r="V1025" s="15"/>
      <c r="X1025" s="15"/>
      <c r="Z1025" s="15"/>
      <c r="AA1025" s="15"/>
      <c r="AC1025" s="15"/>
      <c r="AE1025" s="15"/>
      <c r="AG1025" s="15"/>
      <c r="AH1025" s="15"/>
      <c r="AJ1025" s="15"/>
      <c r="AL1025" s="15"/>
      <c r="AN1025" s="15"/>
      <c r="AO1025" s="15"/>
      <c r="AQ1025" s="15"/>
      <c r="AS1025" s="15"/>
      <c r="AU1025" s="15"/>
      <c r="AV1025" s="15"/>
      <c r="AX1025" s="15"/>
      <c r="AZ1025" s="15"/>
      <c r="BB1025" s="15"/>
      <c r="BC1025" s="15"/>
      <c r="BE1025" s="15"/>
      <c r="BG1025" s="15"/>
      <c r="BI1025" s="15"/>
      <c r="BJ1025" s="15"/>
      <c r="BL1025" s="15"/>
      <c r="BN1025" s="15"/>
      <c r="BP1025" s="15"/>
      <c r="BQ1025" s="15"/>
      <c r="BS1025" s="15"/>
      <c r="BU1025" s="15"/>
      <c r="BW1025" s="15"/>
    </row>
    <row r="1026" spans="1:75" s="10" customFormat="1" x14ac:dyDescent="0.2">
      <c r="A1026" s="15"/>
      <c r="L1026" s="15"/>
      <c r="M1026" s="15"/>
      <c r="O1026" s="15"/>
      <c r="Q1026" s="15"/>
      <c r="S1026" s="15"/>
      <c r="T1026" s="15"/>
      <c r="V1026" s="15"/>
      <c r="X1026" s="15"/>
      <c r="Z1026" s="15"/>
      <c r="AA1026" s="15"/>
      <c r="AC1026" s="15"/>
      <c r="AE1026" s="15"/>
      <c r="AG1026" s="15"/>
      <c r="AH1026" s="15"/>
      <c r="AJ1026" s="15"/>
      <c r="AL1026" s="15"/>
      <c r="AN1026" s="15"/>
      <c r="AO1026" s="15"/>
      <c r="AQ1026" s="15"/>
      <c r="AS1026" s="15"/>
      <c r="AU1026" s="15"/>
      <c r="AV1026" s="15"/>
      <c r="AX1026" s="15"/>
      <c r="AZ1026" s="15"/>
      <c r="BB1026" s="15"/>
      <c r="BC1026" s="15"/>
      <c r="BE1026" s="15"/>
      <c r="BG1026" s="15"/>
      <c r="BI1026" s="15"/>
      <c r="BJ1026" s="15"/>
      <c r="BL1026" s="15"/>
      <c r="BN1026" s="15"/>
      <c r="BP1026" s="15"/>
      <c r="BQ1026" s="15"/>
      <c r="BS1026" s="15"/>
      <c r="BU1026" s="15"/>
      <c r="BW1026" s="15"/>
    </row>
    <row r="1027" spans="1:75" s="10" customFormat="1" x14ac:dyDescent="0.2">
      <c r="A1027" s="15"/>
      <c r="L1027" s="15"/>
      <c r="M1027" s="15"/>
      <c r="O1027" s="15"/>
      <c r="Q1027" s="15"/>
      <c r="S1027" s="15"/>
      <c r="T1027" s="15"/>
      <c r="V1027" s="15"/>
      <c r="X1027" s="15"/>
      <c r="Z1027" s="15"/>
      <c r="AA1027" s="15"/>
      <c r="AC1027" s="15"/>
      <c r="AE1027" s="15"/>
      <c r="AG1027" s="15"/>
      <c r="AH1027" s="15"/>
      <c r="AJ1027" s="15"/>
      <c r="AL1027" s="15"/>
      <c r="AN1027" s="15"/>
      <c r="AO1027" s="15"/>
      <c r="AQ1027" s="15"/>
      <c r="AS1027" s="15"/>
      <c r="AU1027" s="15"/>
      <c r="AV1027" s="15"/>
      <c r="AX1027" s="15"/>
      <c r="AZ1027" s="15"/>
      <c r="BB1027" s="15"/>
      <c r="BC1027" s="15"/>
      <c r="BE1027" s="15"/>
      <c r="BG1027" s="15"/>
      <c r="BI1027" s="15"/>
      <c r="BJ1027" s="15"/>
      <c r="BL1027" s="15"/>
      <c r="BN1027" s="15"/>
      <c r="BP1027" s="15"/>
      <c r="BQ1027" s="15"/>
      <c r="BS1027" s="15"/>
      <c r="BU1027" s="15"/>
      <c r="BW1027" s="15"/>
    </row>
    <row r="1028" spans="1:75" s="10" customFormat="1" x14ac:dyDescent="0.2">
      <c r="A1028" s="15"/>
      <c r="L1028" s="15"/>
      <c r="M1028" s="15"/>
      <c r="O1028" s="15"/>
      <c r="Q1028" s="15"/>
      <c r="S1028" s="15"/>
      <c r="T1028" s="15"/>
      <c r="V1028" s="15"/>
      <c r="X1028" s="15"/>
      <c r="Z1028" s="15"/>
      <c r="AA1028" s="15"/>
      <c r="AC1028" s="15"/>
      <c r="AE1028" s="15"/>
      <c r="AG1028" s="15"/>
      <c r="AH1028" s="15"/>
      <c r="AJ1028" s="15"/>
      <c r="AL1028" s="15"/>
      <c r="AN1028" s="15"/>
      <c r="AO1028" s="15"/>
      <c r="AQ1028" s="15"/>
      <c r="AS1028" s="15"/>
      <c r="AU1028" s="15"/>
      <c r="AV1028" s="15"/>
      <c r="AX1028" s="15"/>
      <c r="AZ1028" s="15"/>
      <c r="BB1028" s="15"/>
      <c r="BC1028" s="15"/>
      <c r="BE1028" s="15"/>
      <c r="BG1028" s="15"/>
      <c r="BI1028" s="15"/>
      <c r="BJ1028" s="15"/>
      <c r="BL1028" s="15"/>
      <c r="BN1028" s="15"/>
      <c r="BP1028" s="15"/>
      <c r="BQ1028" s="15"/>
      <c r="BS1028" s="15"/>
      <c r="BU1028" s="15"/>
      <c r="BW1028" s="15"/>
    </row>
    <row r="1029" spans="1:75" s="10" customFormat="1" x14ac:dyDescent="0.2">
      <c r="A1029" s="15"/>
      <c r="L1029" s="15"/>
      <c r="M1029" s="15"/>
      <c r="O1029" s="15"/>
      <c r="Q1029" s="15"/>
      <c r="S1029" s="15"/>
      <c r="T1029" s="15"/>
      <c r="V1029" s="15"/>
      <c r="X1029" s="15"/>
      <c r="Z1029" s="15"/>
      <c r="AA1029" s="15"/>
      <c r="AC1029" s="15"/>
      <c r="AE1029" s="15"/>
      <c r="AG1029" s="15"/>
      <c r="AH1029" s="15"/>
      <c r="AJ1029" s="15"/>
      <c r="AL1029" s="15"/>
      <c r="AN1029" s="15"/>
      <c r="AO1029" s="15"/>
      <c r="AQ1029" s="15"/>
      <c r="AS1029" s="15"/>
      <c r="AU1029" s="15"/>
      <c r="AV1029" s="15"/>
      <c r="AX1029" s="15"/>
      <c r="AZ1029" s="15"/>
      <c r="BB1029" s="15"/>
      <c r="BC1029" s="15"/>
      <c r="BE1029" s="15"/>
      <c r="BG1029" s="15"/>
      <c r="BI1029" s="15"/>
      <c r="BJ1029" s="15"/>
      <c r="BL1029" s="15"/>
      <c r="BN1029" s="15"/>
      <c r="BP1029" s="15"/>
      <c r="BQ1029" s="15"/>
      <c r="BS1029" s="15"/>
      <c r="BU1029" s="15"/>
      <c r="BW1029" s="15"/>
    </row>
    <row r="1030" spans="1:75" s="10" customFormat="1" x14ac:dyDescent="0.2">
      <c r="A1030" s="15"/>
      <c r="L1030" s="15"/>
      <c r="M1030" s="15"/>
      <c r="O1030" s="15"/>
      <c r="Q1030" s="15"/>
      <c r="S1030" s="15"/>
      <c r="T1030" s="15"/>
      <c r="V1030" s="15"/>
      <c r="X1030" s="15"/>
      <c r="Z1030" s="15"/>
      <c r="AA1030" s="15"/>
      <c r="AC1030" s="15"/>
      <c r="AE1030" s="15"/>
      <c r="AG1030" s="15"/>
      <c r="AH1030" s="15"/>
      <c r="AJ1030" s="15"/>
      <c r="AL1030" s="15"/>
      <c r="AN1030" s="15"/>
      <c r="AO1030" s="15"/>
      <c r="AQ1030" s="15"/>
      <c r="AS1030" s="15"/>
      <c r="AU1030" s="15"/>
      <c r="AV1030" s="15"/>
      <c r="AX1030" s="15"/>
      <c r="AZ1030" s="15"/>
      <c r="BB1030" s="15"/>
      <c r="BC1030" s="15"/>
      <c r="BE1030" s="15"/>
      <c r="BG1030" s="15"/>
      <c r="BI1030" s="15"/>
      <c r="BJ1030" s="15"/>
      <c r="BL1030" s="15"/>
      <c r="BN1030" s="15"/>
      <c r="BP1030" s="15"/>
      <c r="BQ1030" s="15"/>
      <c r="BS1030" s="15"/>
      <c r="BU1030" s="15"/>
      <c r="BW1030" s="15"/>
    </row>
    <row r="1031" spans="1:75" s="10" customFormat="1" x14ac:dyDescent="0.2">
      <c r="A1031" s="15"/>
      <c r="L1031" s="15"/>
      <c r="M1031" s="15"/>
      <c r="O1031" s="15"/>
      <c r="Q1031" s="15"/>
      <c r="S1031" s="15"/>
      <c r="T1031" s="15"/>
      <c r="V1031" s="15"/>
      <c r="X1031" s="15"/>
      <c r="Z1031" s="15"/>
      <c r="AA1031" s="15"/>
      <c r="AC1031" s="15"/>
      <c r="AE1031" s="15"/>
      <c r="AG1031" s="15"/>
      <c r="AH1031" s="15"/>
      <c r="AJ1031" s="15"/>
      <c r="AL1031" s="15"/>
      <c r="AN1031" s="15"/>
      <c r="AO1031" s="15"/>
      <c r="AQ1031" s="15"/>
      <c r="AS1031" s="15"/>
      <c r="AU1031" s="15"/>
      <c r="AV1031" s="15"/>
      <c r="AX1031" s="15"/>
      <c r="AZ1031" s="15"/>
      <c r="BB1031" s="15"/>
      <c r="BC1031" s="15"/>
      <c r="BE1031" s="15"/>
      <c r="BG1031" s="15"/>
      <c r="BI1031" s="15"/>
      <c r="BJ1031" s="15"/>
      <c r="BL1031" s="15"/>
      <c r="BN1031" s="15"/>
      <c r="BP1031" s="15"/>
      <c r="BQ1031" s="15"/>
      <c r="BS1031" s="15"/>
      <c r="BU1031" s="15"/>
      <c r="BW1031" s="15"/>
    </row>
    <row r="1032" spans="1:75" s="10" customFormat="1" x14ac:dyDescent="0.2">
      <c r="A1032" s="15"/>
      <c r="L1032" s="15"/>
      <c r="M1032" s="15"/>
      <c r="O1032" s="15"/>
      <c r="Q1032" s="15"/>
      <c r="S1032" s="15"/>
      <c r="T1032" s="15"/>
      <c r="V1032" s="15"/>
      <c r="X1032" s="15"/>
      <c r="Z1032" s="15"/>
      <c r="AA1032" s="15"/>
      <c r="AC1032" s="15"/>
      <c r="AE1032" s="15"/>
      <c r="AG1032" s="15"/>
      <c r="AH1032" s="15"/>
      <c r="AJ1032" s="15"/>
      <c r="AL1032" s="15"/>
      <c r="AN1032" s="15"/>
      <c r="AO1032" s="15"/>
      <c r="AQ1032" s="15"/>
      <c r="AS1032" s="15"/>
      <c r="AU1032" s="15"/>
      <c r="AV1032" s="15"/>
      <c r="AX1032" s="15"/>
      <c r="AZ1032" s="15"/>
      <c r="BB1032" s="15"/>
      <c r="BC1032" s="15"/>
      <c r="BE1032" s="15"/>
      <c r="BG1032" s="15"/>
      <c r="BI1032" s="15"/>
      <c r="BJ1032" s="15"/>
      <c r="BL1032" s="15"/>
      <c r="BN1032" s="15"/>
      <c r="BP1032" s="15"/>
      <c r="BQ1032" s="15"/>
      <c r="BS1032" s="15"/>
      <c r="BU1032" s="15"/>
      <c r="BW1032" s="15"/>
    </row>
    <row r="1033" spans="1:75" s="10" customFormat="1" x14ac:dyDescent="0.2">
      <c r="A1033" s="15"/>
      <c r="L1033" s="15"/>
      <c r="M1033" s="15"/>
      <c r="O1033" s="15"/>
      <c r="Q1033" s="15"/>
      <c r="S1033" s="15"/>
      <c r="T1033" s="15"/>
      <c r="V1033" s="15"/>
      <c r="X1033" s="15"/>
      <c r="Z1033" s="15"/>
      <c r="AA1033" s="15"/>
      <c r="AC1033" s="15"/>
      <c r="AE1033" s="15"/>
      <c r="AG1033" s="15"/>
      <c r="AH1033" s="15"/>
      <c r="AJ1033" s="15"/>
      <c r="AL1033" s="15"/>
      <c r="AN1033" s="15"/>
      <c r="AO1033" s="15"/>
      <c r="AQ1033" s="15"/>
      <c r="AS1033" s="15"/>
      <c r="AU1033" s="15"/>
      <c r="AV1033" s="15"/>
      <c r="AX1033" s="15"/>
      <c r="AZ1033" s="15"/>
      <c r="BB1033" s="15"/>
      <c r="BC1033" s="15"/>
      <c r="BE1033" s="15"/>
      <c r="BG1033" s="15"/>
      <c r="BI1033" s="15"/>
      <c r="BJ1033" s="15"/>
      <c r="BL1033" s="15"/>
      <c r="BN1033" s="15"/>
      <c r="BP1033" s="15"/>
      <c r="BQ1033" s="15"/>
      <c r="BS1033" s="15"/>
      <c r="BU1033" s="15"/>
      <c r="BW1033" s="15"/>
    </row>
    <row r="1034" spans="1:75" s="10" customFormat="1" x14ac:dyDescent="0.2">
      <c r="A1034" s="15"/>
      <c r="L1034" s="15"/>
      <c r="M1034" s="15"/>
      <c r="O1034" s="15"/>
      <c r="Q1034" s="15"/>
      <c r="S1034" s="15"/>
      <c r="T1034" s="15"/>
      <c r="V1034" s="15"/>
      <c r="X1034" s="15"/>
      <c r="Z1034" s="15"/>
      <c r="AA1034" s="15"/>
      <c r="AC1034" s="15"/>
      <c r="AE1034" s="15"/>
      <c r="AG1034" s="15"/>
      <c r="AH1034" s="15"/>
      <c r="AJ1034" s="15"/>
      <c r="AL1034" s="15"/>
      <c r="AN1034" s="15"/>
      <c r="AO1034" s="15"/>
      <c r="AQ1034" s="15"/>
      <c r="AS1034" s="15"/>
      <c r="AU1034" s="15"/>
      <c r="AV1034" s="15"/>
      <c r="AX1034" s="15"/>
      <c r="AZ1034" s="15"/>
      <c r="BB1034" s="15"/>
      <c r="BC1034" s="15"/>
      <c r="BE1034" s="15"/>
      <c r="BG1034" s="15"/>
      <c r="BI1034" s="15"/>
      <c r="BJ1034" s="15"/>
      <c r="BL1034" s="15"/>
      <c r="BN1034" s="15"/>
      <c r="BP1034" s="15"/>
      <c r="BQ1034" s="15"/>
      <c r="BS1034" s="15"/>
      <c r="BU1034" s="15"/>
      <c r="BW1034" s="15"/>
    </row>
    <row r="1035" spans="1:75" s="10" customFormat="1" x14ac:dyDescent="0.2">
      <c r="A1035" s="15"/>
      <c r="L1035" s="15"/>
      <c r="M1035" s="15"/>
      <c r="O1035" s="15"/>
      <c r="Q1035" s="15"/>
      <c r="S1035" s="15"/>
      <c r="T1035" s="15"/>
      <c r="V1035" s="15"/>
      <c r="X1035" s="15"/>
      <c r="Z1035" s="15"/>
      <c r="AA1035" s="15"/>
      <c r="AC1035" s="15"/>
      <c r="AE1035" s="15"/>
      <c r="AG1035" s="15"/>
      <c r="AH1035" s="15"/>
      <c r="AJ1035" s="15"/>
      <c r="AL1035" s="15"/>
      <c r="AN1035" s="15"/>
      <c r="AO1035" s="15"/>
      <c r="AQ1035" s="15"/>
      <c r="AS1035" s="15"/>
      <c r="AU1035" s="15"/>
      <c r="AV1035" s="15"/>
      <c r="AX1035" s="15"/>
      <c r="AZ1035" s="15"/>
      <c r="BB1035" s="15"/>
      <c r="BC1035" s="15"/>
      <c r="BE1035" s="15"/>
      <c r="BG1035" s="15"/>
      <c r="BI1035" s="15"/>
      <c r="BJ1035" s="15"/>
      <c r="BL1035" s="15"/>
      <c r="BN1035" s="15"/>
      <c r="BP1035" s="15"/>
      <c r="BQ1035" s="15"/>
      <c r="BS1035" s="15"/>
      <c r="BU1035" s="15"/>
      <c r="BW1035" s="15"/>
    </row>
    <row r="1036" spans="1:75" s="10" customFormat="1" x14ac:dyDescent="0.2">
      <c r="A1036" s="15"/>
      <c r="L1036" s="15"/>
      <c r="M1036" s="15"/>
      <c r="O1036" s="15"/>
      <c r="Q1036" s="15"/>
      <c r="S1036" s="15"/>
      <c r="T1036" s="15"/>
      <c r="V1036" s="15"/>
      <c r="X1036" s="15"/>
      <c r="Z1036" s="15"/>
      <c r="AA1036" s="15"/>
      <c r="AC1036" s="15"/>
      <c r="AE1036" s="15"/>
      <c r="AG1036" s="15"/>
      <c r="AH1036" s="15"/>
      <c r="AJ1036" s="15"/>
      <c r="AL1036" s="15"/>
      <c r="AN1036" s="15"/>
      <c r="AO1036" s="15"/>
      <c r="AQ1036" s="15"/>
      <c r="AS1036" s="15"/>
      <c r="AU1036" s="15"/>
      <c r="AV1036" s="15"/>
      <c r="AX1036" s="15"/>
      <c r="AZ1036" s="15"/>
      <c r="BB1036" s="15"/>
      <c r="BC1036" s="15"/>
      <c r="BE1036" s="15"/>
      <c r="BG1036" s="15"/>
      <c r="BI1036" s="15"/>
      <c r="BJ1036" s="15"/>
      <c r="BL1036" s="15"/>
      <c r="BN1036" s="15"/>
      <c r="BP1036" s="15"/>
      <c r="BQ1036" s="15"/>
      <c r="BS1036" s="15"/>
      <c r="BU1036" s="15"/>
      <c r="BW1036" s="15"/>
    </row>
    <row r="1037" spans="1:75" s="10" customFormat="1" x14ac:dyDescent="0.2">
      <c r="A1037" s="15"/>
      <c r="L1037" s="15"/>
      <c r="M1037" s="15"/>
      <c r="O1037" s="15"/>
      <c r="Q1037" s="15"/>
      <c r="S1037" s="15"/>
      <c r="T1037" s="15"/>
      <c r="V1037" s="15"/>
      <c r="X1037" s="15"/>
      <c r="Z1037" s="15"/>
      <c r="AA1037" s="15"/>
      <c r="AC1037" s="15"/>
      <c r="AE1037" s="15"/>
      <c r="AG1037" s="15"/>
      <c r="AH1037" s="15"/>
      <c r="AJ1037" s="15"/>
      <c r="AL1037" s="15"/>
      <c r="AN1037" s="15"/>
      <c r="AO1037" s="15"/>
      <c r="AQ1037" s="15"/>
      <c r="AS1037" s="15"/>
      <c r="AU1037" s="15"/>
      <c r="AV1037" s="15"/>
      <c r="AX1037" s="15"/>
      <c r="AZ1037" s="15"/>
      <c r="BB1037" s="15"/>
      <c r="BC1037" s="15"/>
      <c r="BE1037" s="15"/>
      <c r="BG1037" s="15"/>
      <c r="BI1037" s="15"/>
      <c r="BJ1037" s="15"/>
      <c r="BL1037" s="15"/>
      <c r="BN1037" s="15"/>
      <c r="BP1037" s="15"/>
      <c r="BQ1037" s="15"/>
      <c r="BS1037" s="15"/>
      <c r="BU1037" s="15"/>
      <c r="BW1037" s="15"/>
    </row>
    <row r="1038" spans="1:75" s="10" customFormat="1" x14ac:dyDescent="0.2">
      <c r="A1038" s="15"/>
      <c r="L1038" s="15"/>
      <c r="M1038" s="15"/>
      <c r="O1038" s="15"/>
      <c r="Q1038" s="15"/>
      <c r="S1038" s="15"/>
      <c r="T1038" s="15"/>
      <c r="V1038" s="15"/>
      <c r="X1038" s="15"/>
      <c r="Z1038" s="15"/>
      <c r="AA1038" s="15"/>
      <c r="AC1038" s="15"/>
      <c r="AE1038" s="15"/>
      <c r="AG1038" s="15"/>
      <c r="AH1038" s="15"/>
      <c r="AJ1038" s="15"/>
      <c r="AL1038" s="15"/>
      <c r="AN1038" s="15"/>
      <c r="AO1038" s="15"/>
      <c r="AQ1038" s="15"/>
      <c r="AS1038" s="15"/>
      <c r="AU1038" s="15"/>
      <c r="AV1038" s="15"/>
      <c r="AX1038" s="15"/>
      <c r="AZ1038" s="15"/>
      <c r="BB1038" s="15"/>
      <c r="BC1038" s="15"/>
      <c r="BE1038" s="15"/>
      <c r="BG1038" s="15"/>
      <c r="BI1038" s="15"/>
      <c r="BJ1038" s="15"/>
      <c r="BL1038" s="15"/>
      <c r="BN1038" s="15"/>
      <c r="BP1038" s="15"/>
      <c r="BQ1038" s="15"/>
      <c r="BS1038" s="15"/>
      <c r="BU1038" s="15"/>
      <c r="BW1038" s="15"/>
    </row>
    <row r="1039" spans="1:75" s="10" customFormat="1" x14ac:dyDescent="0.2">
      <c r="A1039" s="15"/>
      <c r="L1039" s="15"/>
      <c r="M1039" s="15"/>
      <c r="O1039" s="15"/>
      <c r="Q1039" s="15"/>
      <c r="S1039" s="15"/>
      <c r="T1039" s="15"/>
      <c r="V1039" s="15"/>
      <c r="X1039" s="15"/>
      <c r="Z1039" s="15"/>
      <c r="AA1039" s="15"/>
      <c r="AC1039" s="15"/>
      <c r="AE1039" s="15"/>
      <c r="AG1039" s="15"/>
      <c r="AH1039" s="15"/>
      <c r="AJ1039" s="15"/>
      <c r="AL1039" s="15"/>
      <c r="AN1039" s="15"/>
      <c r="AO1039" s="15"/>
      <c r="AQ1039" s="15"/>
      <c r="AS1039" s="15"/>
      <c r="AU1039" s="15"/>
      <c r="AV1039" s="15"/>
      <c r="AX1039" s="15"/>
      <c r="AZ1039" s="15"/>
      <c r="BB1039" s="15"/>
      <c r="BC1039" s="15"/>
      <c r="BE1039" s="15"/>
      <c r="BG1039" s="15"/>
      <c r="BI1039" s="15"/>
      <c r="BJ1039" s="15"/>
      <c r="BL1039" s="15"/>
      <c r="BN1039" s="15"/>
      <c r="BP1039" s="15"/>
      <c r="BQ1039" s="15"/>
      <c r="BS1039" s="15"/>
      <c r="BU1039" s="15"/>
      <c r="BW1039" s="15"/>
    </row>
    <row r="1040" spans="1:75" s="10" customFormat="1" x14ac:dyDescent="0.2">
      <c r="A1040" s="15"/>
      <c r="L1040" s="15"/>
      <c r="M1040" s="15"/>
      <c r="O1040" s="15"/>
      <c r="Q1040" s="15"/>
      <c r="S1040" s="15"/>
      <c r="T1040" s="15"/>
      <c r="V1040" s="15"/>
      <c r="X1040" s="15"/>
      <c r="Z1040" s="15"/>
      <c r="AA1040" s="15"/>
      <c r="AC1040" s="15"/>
      <c r="AE1040" s="15"/>
      <c r="AG1040" s="15"/>
      <c r="AH1040" s="15"/>
      <c r="AJ1040" s="15"/>
      <c r="AL1040" s="15"/>
      <c r="AN1040" s="15"/>
      <c r="AO1040" s="15"/>
      <c r="AQ1040" s="15"/>
      <c r="AS1040" s="15"/>
      <c r="AU1040" s="15"/>
      <c r="AV1040" s="15"/>
      <c r="AX1040" s="15"/>
      <c r="AZ1040" s="15"/>
      <c r="BB1040" s="15"/>
      <c r="BC1040" s="15"/>
      <c r="BE1040" s="15"/>
      <c r="BG1040" s="15"/>
      <c r="BI1040" s="15"/>
      <c r="BJ1040" s="15"/>
      <c r="BL1040" s="15"/>
      <c r="BN1040" s="15"/>
      <c r="BP1040" s="15"/>
      <c r="BQ1040" s="15"/>
      <c r="BS1040" s="15"/>
      <c r="BU1040" s="15"/>
      <c r="BW1040" s="15"/>
    </row>
    <row r="1041" spans="1:75" s="10" customFormat="1" x14ac:dyDescent="0.2">
      <c r="A1041" s="15"/>
      <c r="L1041" s="15"/>
      <c r="M1041" s="15"/>
      <c r="O1041" s="15"/>
      <c r="Q1041" s="15"/>
      <c r="S1041" s="15"/>
      <c r="T1041" s="15"/>
      <c r="V1041" s="15"/>
      <c r="X1041" s="15"/>
      <c r="Z1041" s="15"/>
      <c r="AA1041" s="15"/>
      <c r="AC1041" s="15"/>
      <c r="AE1041" s="15"/>
      <c r="AG1041" s="15"/>
      <c r="AH1041" s="15"/>
      <c r="AJ1041" s="15"/>
      <c r="AL1041" s="15"/>
      <c r="AN1041" s="15"/>
      <c r="AO1041" s="15"/>
      <c r="AQ1041" s="15"/>
      <c r="AS1041" s="15"/>
      <c r="AU1041" s="15"/>
      <c r="AV1041" s="15"/>
      <c r="AX1041" s="15"/>
      <c r="AZ1041" s="15"/>
      <c r="BB1041" s="15"/>
      <c r="BC1041" s="15"/>
      <c r="BE1041" s="15"/>
      <c r="BG1041" s="15"/>
      <c r="BI1041" s="15"/>
      <c r="BJ1041" s="15"/>
      <c r="BL1041" s="15"/>
      <c r="BN1041" s="15"/>
      <c r="BP1041" s="15"/>
      <c r="BQ1041" s="15"/>
      <c r="BS1041" s="15"/>
      <c r="BU1041" s="15"/>
      <c r="BW1041" s="15"/>
    </row>
    <row r="1042" spans="1:75" s="10" customFormat="1" x14ac:dyDescent="0.2">
      <c r="A1042" s="15"/>
      <c r="L1042" s="15"/>
      <c r="M1042" s="15"/>
      <c r="O1042" s="15"/>
      <c r="Q1042" s="15"/>
      <c r="S1042" s="15"/>
      <c r="T1042" s="15"/>
      <c r="V1042" s="15"/>
      <c r="X1042" s="15"/>
      <c r="Z1042" s="15"/>
      <c r="AA1042" s="15"/>
      <c r="AC1042" s="15"/>
      <c r="AE1042" s="15"/>
      <c r="AG1042" s="15"/>
      <c r="AH1042" s="15"/>
      <c r="AJ1042" s="15"/>
      <c r="AL1042" s="15"/>
      <c r="AN1042" s="15"/>
      <c r="AO1042" s="15"/>
      <c r="AQ1042" s="15"/>
      <c r="AS1042" s="15"/>
      <c r="AU1042" s="15"/>
      <c r="AV1042" s="15"/>
      <c r="AX1042" s="15"/>
      <c r="AZ1042" s="15"/>
      <c r="BB1042" s="15"/>
      <c r="BC1042" s="15"/>
      <c r="BE1042" s="15"/>
      <c r="BG1042" s="15"/>
      <c r="BI1042" s="15"/>
      <c r="BJ1042" s="15"/>
      <c r="BL1042" s="15"/>
      <c r="BN1042" s="15"/>
      <c r="BP1042" s="15"/>
      <c r="BQ1042" s="15"/>
      <c r="BS1042" s="15"/>
      <c r="BU1042" s="15"/>
      <c r="BW1042" s="15"/>
    </row>
    <row r="1043" spans="1:75" s="10" customFormat="1" x14ac:dyDescent="0.2">
      <c r="A1043" s="15"/>
      <c r="L1043" s="15"/>
      <c r="M1043" s="15"/>
      <c r="O1043" s="15"/>
      <c r="Q1043" s="15"/>
      <c r="S1043" s="15"/>
      <c r="T1043" s="15"/>
      <c r="V1043" s="15"/>
      <c r="X1043" s="15"/>
      <c r="Z1043" s="15"/>
      <c r="AA1043" s="15"/>
      <c r="AC1043" s="15"/>
      <c r="AE1043" s="15"/>
      <c r="AG1043" s="15"/>
      <c r="AH1043" s="15"/>
      <c r="AJ1043" s="15"/>
      <c r="AL1043" s="15"/>
      <c r="AN1043" s="15"/>
      <c r="AO1043" s="15"/>
      <c r="AQ1043" s="15"/>
      <c r="AS1043" s="15"/>
      <c r="AU1043" s="15"/>
      <c r="AV1043" s="15"/>
      <c r="AX1043" s="15"/>
      <c r="AZ1043" s="15"/>
      <c r="BB1043" s="15"/>
      <c r="BC1043" s="15"/>
      <c r="BE1043" s="15"/>
      <c r="BG1043" s="15"/>
      <c r="BI1043" s="15"/>
      <c r="BJ1043" s="15"/>
      <c r="BL1043" s="15"/>
      <c r="BN1043" s="15"/>
      <c r="BP1043" s="15"/>
      <c r="BQ1043" s="15"/>
      <c r="BS1043" s="15"/>
      <c r="BU1043" s="15"/>
      <c r="BW1043" s="15"/>
    </row>
    <row r="1044" spans="1:75" s="10" customFormat="1" x14ac:dyDescent="0.2">
      <c r="A1044" s="15"/>
      <c r="L1044" s="15"/>
      <c r="M1044" s="15"/>
      <c r="O1044" s="15"/>
      <c r="Q1044" s="15"/>
      <c r="S1044" s="15"/>
      <c r="T1044" s="15"/>
      <c r="V1044" s="15"/>
      <c r="X1044" s="15"/>
      <c r="Z1044" s="15"/>
      <c r="AA1044" s="15"/>
      <c r="AC1044" s="15"/>
      <c r="AE1044" s="15"/>
      <c r="AG1044" s="15"/>
      <c r="AH1044" s="15"/>
      <c r="AJ1044" s="15"/>
      <c r="AL1044" s="15"/>
      <c r="AN1044" s="15"/>
      <c r="AO1044" s="15"/>
      <c r="AQ1044" s="15"/>
      <c r="AS1044" s="15"/>
      <c r="AU1044" s="15"/>
      <c r="AV1044" s="15"/>
      <c r="AX1044" s="15"/>
      <c r="AZ1044" s="15"/>
      <c r="BB1044" s="15"/>
      <c r="BC1044" s="15"/>
      <c r="BE1044" s="15"/>
      <c r="BG1044" s="15"/>
      <c r="BI1044" s="15"/>
      <c r="BJ1044" s="15"/>
      <c r="BL1044" s="15"/>
      <c r="BN1044" s="15"/>
      <c r="BP1044" s="15"/>
      <c r="BQ1044" s="15"/>
      <c r="BS1044" s="15"/>
      <c r="BU1044" s="15"/>
      <c r="BW1044" s="15"/>
    </row>
    <row r="1045" spans="1:75" s="10" customFormat="1" x14ac:dyDescent="0.2">
      <c r="A1045" s="15"/>
      <c r="L1045" s="15"/>
      <c r="M1045" s="15"/>
      <c r="O1045" s="15"/>
      <c r="Q1045" s="15"/>
      <c r="S1045" s="15"/>
      <c r="T1045" s="15"/>
      <c r="V1045" s="15"/>
      <c r="X1045" s="15"/>
      <c r="Z1045" s="15"/>
      <c r="AA1045" s="15"/>
      <c r="AC1045" s="15"/>
      <c r="AE1045" s="15"/>
      <c r="AG1045" s="15"/>
      <c r="AH1045" s="15"/>
      <c r="AJ1045" s="15"/>
      <c r="AL1045" s="15"/>
      <c r="AN1045" s="15"/>
      <c r="AO1045" s="15"/>
      <c r="AQ1045" s="15"/>
      <c r="AS1045" s="15"/>
      <c r="AU1045" s="15"/>
      <c r="AV1045" s="15"/>
      <c r="AX1045" s="15"/>
      <c r="AZ1045" s="15"/>
      <c r="BB1045" s="15"/>
      <c r="BC1045" s="15"/>
      <c r="BE1045" s="15"/>
      <c r="BG1045" s="15"/>
      <c r="BI1045" s="15"/>
      <c r="BJ1045" s="15"/>
      <c r="BL1045" s="15"/>
      <c r="BN1045" s="15"/>
      <c r="BP1045" s="15"/>
      <c r="BQ1045" s="15"/>
      <c r="BS1045" s="15"/>
      <c r="BU1045" s="15"/>
      <c r="BW1045" s="15"/>
    </row>
    <row r="1046" spans="1:75" s="10" customFormat="1" x14ac:dyDescent="0.2">
      <c r="A1046" s="15"/>
      <c r="L1046" s="15"/>
      <c r="M1046" s="15"/>
      <c r="O1046" s="15"/>
      <c r="Q1046" s="15"/>
      <c r="S1046" s="15"/>
      <c r="T1046" s="15"/>
      <c r="V1046" s="15"/>
      <c r="X1046" s="15"/>
      <c r="Z1046" s="15"/>
      <c r="AA1046" s="15"/>
      <c r="AC1046" s="15"/>
      <c r="AE1046" s="15"/>
      <c r="AG1046" s="15"/>
      <c r="AH1046" s="15"/>
      <c r="AJ1046" s="15"/>
      <c r="AL1046" s="15"/>
      <c r="AN1046" s="15"/>
      <c r="AO1046" s="15"/>
      <c r="AQ1046" s="15"/>
      <c r="AS1046" s="15"/>
      <c r="AU1046" s="15"/>
      <c r="AV1046" s="15"/>
      <c r="AX1046" s="15"/>
      <c r="AZ1046" s="15"/>
      <c r="BB1046" s="15"/>
      <c r="BC1046" s="15"/>
      <c r="BE1046" s="15"/>
      <c r="BG1046" s="15"/>
      <c r="BI1046" s="15"/>
      <c r="BJ1046" s="15"/>
      <c r="BL1046" s="15"/>
      <c r="BN1046" s="15"/>
      <c r="BP1046" s="15"/>
      <c r="BQ1046" s="15"/>
      <c r="BS1046" s="15"/>
      <c r="BU1046" s="15"/>
      <c r="BW1046" s="15"/>
    </row>
    <row r="1047" spans="1:75" s="10" customFormat="1" x14ac:dyDescent="0.2">
      <c r="A1047" s="15"/>
      <c r="L1047" s="15"/>
      <c r="M1047" s="15"/>
      <c r="O1047" s="15"/>
      <c r="Q1047" s="15"/>
      <c r="S1047" s="15"/>
      <c r="T1047" s="15"/>
      <c r="V1047" s="15"/>
      <c r="X1047" s="15"/>
      <c r="Z1047" s="15"/>
      <c r="AA1047" s="15"/>
      <c r="AC1047" s="15"/>
      <c r="AE1047" s="15"/>
      <c r="AG1047" s="15"/>
      <c r="AH1047" s="15"/>
      <c r="AJ1047" s="15"/>
      <c r="AL1047" s="15"/>
      <c r="AN1047" s="15"/>
      <c r="AO1047" s="15"/>
      <c r="AQ1047" s="15"/>
      <c r="AS1047" s="15"/>
      <c r="AU1047" s="15"/>
      <c r="AV1047" s="15"/>
      <c r="AX1047" s="15"/>
      <c r="AZ1047" s="15"/>
      <c r="BB1047" s="15"/>
      <c r="BC1047" s="15"/>
      <c r="BE1047" s="15"/>
      <c r="BG1047" s="15"/>
      <c r="BI1047" s="15"/>
      <c r="BJ1047" s="15"/>
      <c r="BL1047" s="15"/>
      <c r="BN1047" s="15"/>
      <c r="BP1047" s="15"/>
      <c r="BQ1047" s="15"/>
      <c r="BS1047" s="15"/>
      <c r="BU1047" s="15"/>
      <c r="BW1047" s="15"/>
    </row>
    <row r="1048" spans="1:75" s="10" customFormat="1" x14ac:dyDescent="0.2">
      <c r="A1048" s="15"/>
      <c r="L1048" s="15"/>
      <c r="M1048" s="15"/>
      <c r="O1048" s="15"/>
      <c r="Q1048" s="15"/>
      <c r="S1048" s="15"/>
      <c r="T1048" s="15"/>
      <c r="V1048" s="15"/>
      <c r="X1048" s="15"/>
      <c r="Z1048" s="15"/>
      <c r="AA1048" s="15"/>
      <c r="AC1048" s="15"/>
      <c r="AE1048" s="15"/>
      <c r="AG1048" s="15"/>
      <c r="AH1048" s="15"/>
      <c r="AJ1048" s="15"/>
      <c r="AL1048" s="15"/>
      <c r="AN1048" s="15"/>
      <c r="AO1048" s="15"/>
      <c r="AQ1048" s="15"/>
      <c r="AS1048" s="15"/>
      <c r="AU1048" s="15"/>
      <c r="AV1048" s="15"/>
      <c r="AX1048" s="15"/>
      <c r="AZ1048" s="15"/>
      <c r="BB1048" s="15"/>
      <c r="BC1048" s="15"/>
      <c r="BE1048" s="15"/>
      <c r="BG1048" s="15"/>
      <c r="BI1048" s="15"/>
      <c r="BJ1048" s="15"/>
      <c r="BL1048" s="15"/>
      <c r="BN1048" s="15"/>
      <c r="BP1048" s="15"/>
      <c r="BQ1048" s="15"/>
      <c r="BS1048" s="15"/>
      <c r="BU1048" s="15"/>
      <c r="BW1048" s="15"/>
    </row>
    <row r="1049" spans="1:75" s="10" customFormat="1" x14ac:dyDescent="0.2">
      <c r="A1049" s="15"/>
      <c r="L1049" s="15"/>
      <c r="M1049" s="15"/>
      <c r="O1049" s="15"/>
      <c r="Q1049" s="15"/>
      <c r="S1049" s="15"/>
      <c r="T1049" s="15"/>
      <c r="V1049" s="15"/>
      <c r="X1049" s="15"/>
      <c r="Z1049" s="15"/>
      <c r="AA1049" s="15"/>
      <c r="AC1049" s="15"/>
      <c r="AE1049" s="15"/>
      <c r="AG1049" s="15"/>
      <c r="AH1049" s="15"/>
      <c r="AJ1049" s="15"/>
      <c r="AL1049" s="15"/>
      <c r="AN1049" s="15"/>
      <c r="AO1049" s="15"/>
      <c r="AQ1049" s="15"/>
      <c r="AS1049" s="15"/>
      <c r="AU1049" s="15"/>
      <c r="AV1049" s="15"/>
      <c r="AX1049" s="15"/>
      <c r="AZ1049" s="15"/>
      <c r="BB1049" s="15"/>
      <c r="BC1049" s="15"/>
      <c r="BE1049" s="15"/>
      <c r="BG1049" s="15"/>
      <c r="BI1049" s="15"/>
      <c r="BJ1049" s="15"/>
      <c r="BL1049" s="15"/>
      <c r="BN1049" s="15"/>
      <c r="BP1049" s="15"/>
      <c r="BQ1049" s="15"/>
      <c r="BS1049" s="15"/>
      <c r="BU1049" s="15"/>
      <c r="BW1049" s="15"/>
    </row>
    <row r="1050" spans="1:75" s="10" customFormat="1" x14ac:dyDescent="0.2">
      <c r="A1050" s="15"/>
      <c r="L1050" s="15"/>
      <c r="M1050" s="15"/>
      <c r="O1050" s="15"/>
      <c r="Q1050" s="15"/>
      <c r="S1050" s="15"/>
      <c r="T1050" s="15"/>
      <c r="V1050" s="15"/>
      <c r="X1050" s="15"/>
      <c r="Z1050" s="15"/>
      <c r="AA1050" s="15"/>
      <c r="AC1050" s="15"/>
      <c r="AE1050" s="15"/>
      <c r="AG1050" s="15"/>
      <c r="AH1050" s="15"/>
      <c r="AJ1050" s="15"/>
      <c r="AL1050" s="15"/>
      <c r="AN1050" s="15"/>
      <c r="AO1050" s="15"/>
      <c r="AQ1050" s="15"/>
      <c r="AS1050" s="15"/>
      <c r="AU1050" s="15"/>
      <c r="AV1050" s="15"/>
      <c r="AX1050" s="15"/>
      <c r="AZ1050" s="15"/>
      <c r="BB1050" s="15"/>
      <c r="BC1050" s="15"/>
      <c r="BE1050" s="15"/>
      <c r="BG1050" s="15"/>
      <c r="BI1050" s="15"/>
      <c r="BJ1050" s="15"/>
      <c r="BL1050" s="15"/>
      <c r="BN1050" s="15"/>
      <c r="BP1050" s="15"/>
      <c r="BQ1050" s="15"/>
      <c r="BS1050" s="15"/>
      <c r="BU1050" s="15"/>
      <c r="BW1050" s="15"/>
    </row>
    <row r="1051" spans="1:75" s="10" customFormat="1" x14ac:dyDescent="0.2">
      <c r="A1051" s="15"/>
      <c r="L1051" s="15"/>
      <c r="M1051" s="15"/>
      <c r="O1051" s="15"/>
      <c r="Q1051" s="15"/>
      <c r="S1051" s="15"/>
      <c r="T1051" s="15"/>
      <c r="V1051" s="15"/>
      <c r="X1051" s="15"/>
      <c r="Z1051" s="15"/>
      <c r="AA1051" s="15"/>
      <c r="AC1051" s="15"/>
      <c r="AE1051" s="15"/>
      <c r="AG1051" s="15"/>
      <c r="AH1051" s="15"/>
      <c r="AJ1051" s="15"/>
      <c r="AL1051" s="15"/>
      <c r="AN1051" s="15"/>
      <c r="AO1051" s="15"/>
      <c r="AQ1051" s="15"/>
      <c r="AS1051" s="15"/>
      <c r="AU1051" s="15"/>
      <c r="AV1051" s="15"/>
      <c r="AX1051" s="15"/>
      <c r="AZ1051" s="15"/>
      <c r="BB1051" s="15"/>
      <c r="BC1051" s="15"/>
      <c r="BE1051" s="15"/>
      <c r="BG1051" s="15"/>
      <c r="BI1051" s="15"/>
      <c r="BJ1051" s="15"/>
      <c r="BL1051" s="15"/>
      <c r="BN1051" s="15"/>
      <c r="BP1051" s="15"/>
      <c r="BQ1051" s="15"/>
      <c r="BS1051" s="15"/>
      <c r="BU1051" s="15"/>
      <c r="BW1051" s="15"/>
    </row>
    <row r="1052" spans="1:75" s="10" customFormat="1" x14ac:dyDescent="0.2">
      <c r="A1052" s="15"/>
      <c r="L1052" s="15"/>
      <c r="M1052" s="15"/>
      <c r="O1052" s="15"/>
      <c r="Q1052" s="15"/>
      <c r="S1052" s="15"/>
      <c r="T1052" s="15"/>
      <c r="V1052" s="15"/>
      <c r="X1052" s="15"/>
      <c r="Z1052" s="15"/>
      <c r="AA1052" s="15"/>
      <c r="AC1052" s="15"/>
      <c r="AE1052" s="15"/>
      <c r="AG1052" s="15"/>
      <c r="AH1052" s="15"/>
      <c r="AJ1052" s="15"/>
      <c r="AL1052" s="15"/>
      <c r="AN1052" s="15"/>
      <c r="AO1052" s="15"/>
      <c r="AQ1052" s="15"/>
      <c r="AS1052" s="15"/>
      <c r="AU1052" s="15"/>
      <c r="AV1052" s="15"/>
      <c r="AX1052" s="15"/>
      <c r="AZ1052" s="15"/>
      <c r="BB1052" s="15"/>
      <c r="BC1052" s="15"/>
      <c r="BE1052" s="15"/>
      <c r="BG1052" s="15"/>
      <c r="BI1052" s="15"/>
      <c r="BJ1052" s="15"/>
      <c r="BL1052" s="15"/>
      <c r="BN1052" s="15"/>
      <c r="BP1052" s="15"/>
      <c r="BQ1052" s="15"/>
      <c r="BS1052" s="15"/>
      <c r="BU1052" s="15"/>
      <c r="BW1052" s="15"/>
    </row>
    <row r="1053" spans="1:75" s="10" customFormat="1" x14ac:dyDescent="0.2">
      <c r="A1053" s="15"/>
      <c r="L1053" s="15"/>
      <c r="M1053" s="15"/>
      <c r="O1053" s="15"/>
      <c r="Q1053" s="15"/>
      <c r="S1053" s="15"/>
      <c r="T1053" s="15"/>
      <c r="V1053" s="15"/>
      <c r="X1053" s="15"/>
      <c r="Z1053" s="15"/>
      <c r="AA1053" s="15"/>
      <c r="AC1053" s="15"/>
      <c r="AE1053" s="15"/>
      <c r="AG1053" s="15"/>
      <c r="AH1053" s="15"/>
      <c r="AJ1053" s="15"/>
      <c r="AL1053" s="15"/>
      <c r="AN1053" s="15"/>
      <c r="AO1053" s="15"/>
      <c r="AQ1053" s="15"/>
      <c r="AS1053" s="15"/>
      <c r="AU1053" s="15"/>
      <c r="AV1053" s="15"/>
      <c r="AX1053" s="15"/>
      <c r="AZ1053" s="15"/>
      <c r="BB1053" s="15"/>
      <c r="BC1053" s="15"/>
      <c r="BE1053" s="15"/>
      <c r="BG1053" s="15"/>
      <c r="BI1053" s="15"/>
      <c r="BJ1053" s="15"/>
      <c r="BL1053" s="15"/>
      <c r="BN1053" s="15"/>
      <c r="BP1053" s="15"/>
      <c r="BQ1053" s="15"/>
      <c r="BS1053" s="15"/>
      <c r="BU1053" s="15"/>
      <c r="BW1053" s="15"/>
    </row>
    <row r="1054" spans="1:75" s="10" customFormat="1" x14ac:dyDescent="0.2">
      <c r="A1054" s="15"/>
      <c r="L1054" s="15"/>
      <c r="M1054" s="15"/>
      <c r="O1054" s="15"/>
      <c r="Q1054" s="15"/>
      <c r="S1054" s="15"/>
      <c r="T1054" s="15"/>
      <c r="V1054" s="15"/>
      <c r="X1054" s="15"/>
      <c r="Z1054" s="15"/>
      <c r="AA1054" s="15"/>
      <c r="AC1054" s="15"/>
      <c r="AE1054" s="15"/>
      <c r="AG1054" s="15"/>
      <c r="AH1054" s="15"/>
      <c r="AJ1054" s="15"/>
      <c r="AL1054" s="15"/>
      <c r="AN1054" s="15"/>
      <c r="AO1054" s="15"/>
      <c r="AQ1054" s="15"/>
      <c r="AS1054" s="15"/>
      <c r="AU1054" s="15"/>
      <c r="AV1054" s="15"/>
      <c r="AX1054" s="15"/>
      <c r="AZ1054" s="15"/>
      <c r="BB1054" s="15"/>
      <c r="BC1054" s="15"/>
      <c r="BE1054" s="15"/>
      <c r="BG1054" s="15"/>
      <c r="BI1054" s="15"/>
      <c r="BJ1054" s="15"/>
      <c r="BL1054" s="15"/>
      <c r="BN1054" s="15"/>
      <c r="BP1054" s="15"/>
      <c r="BQ1054" s="15"/>
      <c r="BS1054" s="15"/>
      <c r="BU1054" s="15"/>
      <c r="BW1054" s="15"/>
    </row>
    <row r="1055" spans="1:75" s="10" customFormat="1" x14ac:dyDescent="0.2">
      <c r="A1055" s="15"/>
      <c r="L1055" s="15"/>
      <c r="M1055" s="15"/>
      <c r="O1055" s="15"/>
      <c r="Q1055" s="15"/>
      <c r="S1055" s="15"/>
      <c r="T1055" s="15"/>
      <c r="V1055" s="15"/>
      <c r="X1055" s="15"/>
      <c r="Z1055" s="15"/>
      <c r="AA1055" s="15"/>
      <c r="AC1055" s="15"/>
      <c r="AE1055" s="15"/>
      <c r="AG1055" s="15"/>
      <c r="AH1055" s="15"/>
      <c r="AJ1055" s="15"/>
      <c r="AL1055" s="15"/>
      <c r="AN1055" s="15"/>
      <c r="AO1055" s="15"/>
      <c r="AQ1055" s="15"/>
      <c r="AS1055" s="15"/>
      <c r="AU1055" s="15"/>
      <c r="AV1055" s="15"/>
      <c r="AX1055" s="15"/>
      <c r="AZ1055" s="15"/>
      <c r="BB1055" s="15"/>
      <c r="BC1055" s="15"/>
      <c r="BE1055" s="15"/>
      <c r="BG1055" s="15"/>
      <c r="BI1055" s="15"/>
      <c r="BJ1055" s="15"/>
      <c r="BL1055" s="15"/>
      <c r="BN1055" s="15"/>
      <c r="BP1055" s="15"/>
      <c r="BQ1055" s="15"/>
      <c r="BS1055" s="15"/>
      <c r="BU1055" s="15"/>
      <c r="BW1055" s="15"/>
    </row>
    <row r="1056" spans="1:75" s="10" customFormat="1" x14ac:dyDescent="0.2">
      <c r="A1056" s="15"/>
      <c r="L1056" s="15"/>
      <c r="M1056" s="15"/>
      <c r="O1056" s="15"/>
      <c r="Q1056" s="15"/>
      <c r="S1056" s="15"/>
      <c r="T1056" s="15"/>
      <c r="V1056" s="15"/>
      <c r="X1056" s="15"/>
      <c r="Z1056" s="15"/>
      <c r="AA1056" s="15"/>
      <c r="AC1056" s="15"/>
      <c r="AE1056" s="15"/>
      <c r="AG1056" s="15"/>
      <c r="AH1056" s="15"/>
      <c r="AJ1056" s="15"/>
      <c r="AL1056" s="15"/>
      <c r="AN1056" s="15"/>
      <c r="AO1056" s="15"/>
      <c r="AQ1056" s="15"/>
      <c r="AS1056" s="15"/>
      <c r="AU1056" s="15"/>
      <c r="AV1056" s="15"/>
      <c r="AX1056" s="15"/>
      <c r="AZ1056" s="15"/>
      <c r="BB1056" s="15"/>
      <c r="BC1056" s="15"/>
      <c r="BE1056" s="15"/>
      <c r="BG1056" s="15"/>
      <c r="BI1056" s="15"/>
      <c r="BJ1056" s="15"/>
      <c r="BL1056" s="15"/>
      <c r="BN1056" s="15"/>
      <c r="BP1056" s="15"/>
      <c r="BQ1056" s="15"/>
      <c r="BS1056" s="15"/>
      <c r="BU1056" s="15"/>
      <c r="BW1056" s="15"/>
    </row>
    <row r="1057" spans="1:75" s="10" customFormat="1" x14ac:dyDescent="0.2">
      <c r="A1057" s="15"/>
      <c r="L1057" s="15"/>
      <c r="M1057" s="15"/>
      <c r="O1057" s="15"/>
      <c r="Q1057" s="15"/>
      <c r="S1057" s="15"/>
      <c r="T1057" s="15"/>
      <c r="V1057" s="15"/>
      <c r="X1057" s="15"/>
      <c r="Z1057" s="15"/>
      <c r="AA1057" s="15"/>
      <c r="AC1057" s="15"/>
      <c r="AE1057" s="15"/>
      <c r="AG1057" s="15"/>
      <c r="AH1057" s="15"/>
      <c r="AJ1057" s="15"/>
      <c r="AL1057" s="15"/>
      <c r="AN1057" s="15"/>
      <c r="AO1057" s="15"/>
      <c r="AQ1057" s="15"/>
      <c r="AS1057" s="15"/>
      <c r="AU1057" s="15"/>
      <c r="AV1057" s="15"/>
      <c r="AX1057" s="15"/>
      <c r="AZ1057" s="15"/>
      <c r="BB1057" s="15"/>
      <c r="BC1057" s="15"/>
      <c r="BE1057" s="15"/>
      <c r="BG1057" s="15"/>
      <c r="BI1057" s="15"/>
      <c r="BJ1057" s="15"/>
      <c r="BL1057" s="15"/>
      <c r="BN1057" s="15"/>
      <c r="BP1057" s="15"/>
      <c r="BQ1057" s="15"/>
      <c r="BS1057" s="15"/>
      <c r="BU1057" s="15"/>
      <c r="BW1057" s="15"/>
    </row>
    <row r="1058" spans="1:75" s="10" customFormat="1" x14ac:dyDescent="0.2">
      <c r="A1058" s="15"/>
      <c r="L1058" s="15"/>
      <c r="M1058" s="15"/>
      <c r="O1058" s="15"/>
      <c r="Q1058" s="15"/>
      <c r="S1058" s="15"/>
      <c r="T1058" s="15"/>
      <c r="V1058" s="15"/>
      <c r="X1058" s="15"/>
      <c r="Z1058" s="15"/>
      <c r="AA1058" s="15"/>
      <c r="AC1058" s="15"/>
      <c r="AE1058" s="15"/>
      <c r="AG1058" s="15"/>
      <c r="AH1058" s="15"/>
      <c r="AJ1058" s="15"/>
      <c r="AL1058" s="15"/>
      <c r="AN1058" s="15"/>
      <c r="AO1058" s="15"/>
      <c r="AQ1058" s="15"/>
      <c r="AS1058" s="15"/>
      <c r="AU1058" s="15"/>
      <c r="AV1058" s="15"/>
      <c r="AX1058" s="15"/>
      <c r="AZ1058" s="15"/>
      <c r="BB1058" s="15"/>
      <c r="BC1058" s="15"/>
      <c r="BE1058" s="15"/>
      <c r="BG1058" s="15"/>
      <c r="BI1058" s="15"/>
      <c r="BJ1058" s="15"/>
      <c r="BL1058" s="15"/>
      <c r="BN1058" s="15"/>
      <c r="BP1058" s="15"/>
      <c r="BQ1058" s="15"/>
      <c r="BS1058" s="15"/>
      <c r="BU1058" s="15"/>
      <c r="BW1058" s="15"/>
    </row>
    <row r="1059" spans="1:75" s="10" customFormat="1" x14ac:dyDescent="0.2">
      <c r="A1059" s="15"/>
      <c r="L1059" s="15"/>
      <c r="M1059" s="15"/>
      <c r="O1059" s="15"/>
      <c r="Q1059" s="15"/>
      <c r="S1059" s="15"/>
      <c r="T1059" s="15"/>
      <c r="V1059" s="15"/>
      <c r="X1059" s="15"/>
      <c r="Z1059" s="15"/>
      <c r="AA1059" s="15"/>
      <c r="AC1059" s="15"/>
      <c r="AE1059" s="15"/>
      <c r="AG1059" s="15"/>
      <c r="AH1059" s="15"/>
      <c r="AJ1059" s="15"/>
      <c r="AL1059" s="15"/>
      <c r="AN1059" s="15"/>
      <c r="AO1059" s="15"/>
      <c r="AQ1059" s="15"/>
      <c r="AS1059" s="15"/>
      <c r="AU1059" s="15"/>
      <c r="AV1059" s="15"/>
      <c r="AX1059" s="15"/>
      <c r="AZ1059" s="15"/>
      <c r="BB1059" s="15"/>
      <c r="BC1059" s="15"/>
      <c r="BE1059" s="15"/>
      <c r="BG1059" s="15"/>
      <c r="BI1059" s="15"/>
      <c r="BJ1059" s="15"/>
      <c r="BL1059" s="15"/>
      <c r="BN1059" s="15"/>
      <c r="BP1059" s="15"/>
      <c r="BQ1059" s="15"/>
      <c r="BS1059" s="15"/>
      <c r="BU1059" s="15"/>
      <c r="BW1059" s="15"/>
    </row>
    <row r="1060" spans="1:75" s="10" customFormat="1" x14ac:dyDescent="0.2">
      <c r="A1060" s="15"/>
      <c r="L1060" s="15"/>
      <c r="M1060" s="15"/>
      <c r="O1060" s="15"/>
      <c r="Q1060" s="15"/>
      <c r="S1060" s="15"/>
      <c r="T1060" s="15"/>
      <c r="V1060" s="15"/>
      <c r="X1060" s="15"/>
      <c r="Z1060" s="15"/>
      <c r="AA1060" s="15"/>
      <c r="AC1060" s="15"/>
      <c r="AE1060" s="15"/>
      <c r="AG1060" s="15"/>
      <c r="AH1060" s="15"/>
      <c r="AJ1060" s="15"/>
      <c r="AL1060" s="15"/>
      <c r="AN1060" s="15"/>
      <c r="AO1060" s="15"/>
      <c r="AQ1060" s="15"/>
      <c r="AS1060" s="15"/>
      <c r="AU1060" s="15"/>
      <c r="AV1060" s="15"/>
      <c r="AX1060" s="15"/>
      <c r="AZ1060" s="15"/>
      <c r="BB1060" s="15"/>
      <c r="BC1060" s="15"/>
      <c r="BE1060" s="15"/>
      <c r="BG1060" s="15"/>
      <c r="BI1060" s="15"/>
      <c r="BJ1060" s="15"/>
      <c r="BL1060" s="15"/>
      <c r="BN1060" s="15"/>
      <c r="BP1060" s="15"/>
      <c r="BQ1060" s="15"/>
      <c r="BS1060" s="15"/>
      <c r="BU1060" s="15"/>
      <c r="BW1060" s="15"/>
    </row>
    <row r="1061" spans="1:75" s="10" customFormat="1" x14ac:dyDescent="0.2">
      <c r="A1061" s="15"/>
      <c r="L1061" s="15"/>
      <c r="M1061" s="15"/>
      <c r="O1061" s="15"/>
      <c r="Q1061" s="15"/>
      <c r="S1061" s="15"/>
      <c r="T1061" s="15"/>
      <c r="V1061" s="15"/>
      <c r="X1061" s="15"/>
      <c r="Z1061" s="15"/>
      <c r="AA1061" s="15"/>
      <c r="AC1061" s="15"/>
      <c r="AE1061" s="15"/>
      <c r="AG1061" s="15"/>
      <c r="AH1061" s="15"/>
      <c r="AJ1061" s="15"/>
      <c r="AL1061" s="15"/>
      <c r="AN1061" s="15"/>
      <c r="AO1061" s="15"/>
      <c r="AQ1061" s="15"/>
      <c r="AS1061" s="15"/>
      <c r="AU1061" s="15"/>
      <c r="AV1061" s="15"/>
      <c r="AX1061" s="15"/>
      <c r="AZ1061" s="15"/>
      <c r="BB1061" s="15"/>
      <c r="BC1061" s="15"/>
      <c r="BE1061" s="15"/>
      <c r="BG1061" s="15"/>
      <c r="BI1061" s="15"/>
      <c r="BJ1061" s="15"/>
      <c r="BL1061" s="15"/>
      <c r="BN1061" s="15"/>
      <c r="BP1061" s="15"/>
      <c r="BQ1061" s="15"/>
      <c r="BS1061" s="15"/>
      <c r="BU1061" s="15"/>
      <c r="BW1061" s="15"/>
    </row>
    <row r="1062" spans="1:75" s="10" customFormat="1" x14ac:dyDescent="0.2">
      <c r="A1062" s="15"/>
      <c r="L1062" s="15"/>
      <c r="M1062" s="15"/>
      <c r="O1062" s="15"/>
      <c r="Q1062" s="15"/>
      <c r="S1062" s="15"/>
      <c r="T1062" s="15"/>
      <c r="V1062" s="15"/>
      <c r="X1062" s="15"/>
      <c r="Z1062" s="15"/>
      <c r="AA1062" s="15"/>
      <c r="AC1062" s="15"/>
      <c r="AE1062" s="15"/>
      <c r="AG1062" s="15"/>
      <c r="AH1062" s="15"/>
      <c r="AJ1062" s="15"/>
      <c r="AL1062" s="15"/>
      <c r="AN1062" s="15"/>
      <c r="AO1062" s="15"/>
      <c r="AQ1062" s="15"/>
      <c r="AS1062" s="15"/>
      <c r="AU1062" s="15"/>
      <c r="AV1062" s="15"/>
      <c r="AX1062" s="15"/>
      <c r="AZ1062" s="15"/>
      <c r="BB1062" s="15"/>
      <c r="BC1062" s="15"/>
      <c r="BE1062" s="15"/>
      <c r="BG1062" s="15"/>
      <c r="BI1062" s="15"/>
      <c r="BJ1062" s="15"/>
      <c r="BL1062" s="15"/>
      <c r="BN1062" s="15"/>
      <c r="BP1062" s="15"/>
      <c r="BQ1062" s="15"/>
      <c r="BS1062" s="15"/>
      <c r="BU1062" s="15"/>
      <c r="BW1062" s="15"/>
    </row>
    <row r="1063" spans="1:75" s="10" customFormat="1" x14ac:dyDescent="0.2">
      <c r="A1063" s="15"/>
      <c r="L1063" s="15"/>
      <c r="M1063" s="15"/>
      <c r="O1063" s="15"/>
      <c r="Q1063" s="15"/>
      <c r="S1063" s="15"/>
      <c r="T1063" s="15"/>
      <c r="V1063" s="15"/>
      <c r="X1063" s="15"/>
      <c r="Z1063" s="15"/>
      <c r="AA1063" s="15"/>
      <c r="AC1063" s="15"/>
      <c r="AE1063" s="15"/>
      <c r="AG1063" s="15"/>
      <c r="AH1063" s="15"/>
      <c r="AJ1063" s="15"/>
      <c r="AL1063" s="15"/>
      <c r="AN1063" s="15"/>
      <c r="AO1063" s="15"/>
      <c r="AQ1063" s="15"/>
      <c r="AS1063" s="15"/>
      <c r="AU1063" s="15"/>
      <c r="AV1063" s="15"/>
      <c r="AX1063" s="15"/>
      <c r="AZ1063" s="15"/>
      <c r="BB1063" s="15"/>
      <c r="BC1063" s="15"/>
      <c r="BE1063" s="15"/>
      <c r="BG1063" s="15"/>
      <c r="BI1063" s="15"/>
      <c r="BJ1063" s="15"/>
      <c r="BL1063" s="15"/>
      <c r="BN1063" s="15"/>
      <c r="BP1063" s="15"/>
      <c r="BQ1063" s="15"/>
      <c r="BS1063" s="15"/>
      <c r="BU1063" s="15"/>
      <c r="BW1063" s="15"/>
    </row>
    <row r="1064" spans="1:75" s="10" customFormat="1" x14ac:dyDescent="0.2">
      <c r="A1064" s="15"/>
      <c r="L1064" s="15"/>
      <c r="M1064" s="15"/>
      <c r="O1064" s="15"/>
      <c r="Q1064" s="15"/>
      <c r="S1064" s="15"/>
      <c r="T1064" s="15"/>
      <c r="V1064" s="15"/>
      <c r="X1064" s="15"/>
      <c r="Z1064" s="15"/>
      <c r="AA1064" s="15"/>
      <c r="AC1064" s="15"/>
      <c r="AE1064" s="15"/>
      <c r="AG1064" s="15"/>
      <c r="AH1064" s="15"/>
      <c r="AJ1064" s="15"/>
      <c r="AL1064" s="15"/>
      <c r="AN1064" s="15"/>
      <c r="AO1064" s="15"/>
      <c r="AQ1064" s="15"/>
      <c r="AS1064" s="15"/>
      <c r="AU1064" s="15"/>
      <c r="AV1064" s="15"/>
      <c r="AX1064" s="15"/>
      <c r="AZ1064" s="15"/>
      <c r="BB1064" s="15"/>
      <c r="BC1064" s="15"/>
      <c r="BE1064" s="15"/>
      <c r="BG1064" s="15"/>
      <c r="BI1064" s="15"/>
      <c r="BJ1064" s="15"/>
      <c r="BL1064" s="15"/>
      <c r="BN1064" s="15"/>
      <c r="BP1064" s="15"/>
      <c r="BQ1064" s="15"/>
      <c r="BS1064" s="15"/>
      <c r="BU1064" s="15"/>
      <c r="BW1064" s="15"/>
    </row>
    <row r="1065" spans="1:75" s="10" customFormat="1" x14ac:dyDescent="0.2">
      <c r="A1065" s="15"/>
      <c r="L1065" s="15"/>
      <c r="M1065" s="15"/>
      <c r="O1065" s="15"/>
      <c r="Q1065" s="15"/>
      <c r="S1065" s="15"/>
      <c r="T1065" s="15"/>
      <c r="V1065" s="15"/>
      <c r="X1065" s="15"/>
      <c r="Z1065" s="15"/>
      <c r="AA1065" s="15"/>
      <c r="AC1065" s="15"/>
      <c r="AE1065" s="15"/>
      <c r="AG1065" s="15"/>
      <c r="AH1065" s="15"/>
      <c r="AJ1065" s="15"/>
      <c r="AL1065" s="15"/>
      <c r="AN1065" s="15"/>
      <c r="AO1065" s="15"/>
      <c r="AQ1065" s="15"/>
      <c r="AS1065" s="15"/>
      <c r="AU1065" s="15"/>
      <c r="AV1065" s="15"/>
      <c r="AX1065" s="15"/>
      <c r="AZ1065" s="15"/>
      <c r="BB1065" s="15"/>
      <c r="BC1065" s="15"/>
      <c r="BE1065" s="15"/>
      <c r="BG1065" s="15"/>
      <c r="BI1065" s="15"/>
      <c r="BJ1065" s="15"/>
      <c r="BL1065" s="15"/>
      <c r="BN1065" s="15"/>
      <c r="BP1065" s="15"/>
      <c r="BQ1065" s="15"/>
      <c r="BS1065" s="15"/>
      <c r="BU1065" s="15"/>
      <c r="BW1065" s="15"/>
    </row>
    <row r="1066" spans="1:75" s="10" customFormat="1" x14ac:dyDescent="0.2">
      <c r="A1066" s="15"/>
      <c r="L1066" s="15"/>
      <c r="M1066" s="15"/>
      <c r="O1066" s="15"/>
      <c r="Q1066" s="15"/>
      <c r="S1066" s="15"/>
      <c r="T1066" s="15"/>
      <c r="V1066" s="15"/>
      <c r="X1066" s="15"/>
      <c r="Z1066" s="15"/>
      <c r="AA1066" s="15"/>
      <c r="AC1066" s="15"/>
      <c r="AE1066" s="15"/>
      <c r="AG1066" s="15"/>
      <c r="AH1066" s="15"/>
      <c r="AJ1066" s="15"/>
      <c r="AL1066" s="15"/>
      <c r="AN1066" s="15"/>
      <c r="AO1066" s="15"/>
      <c r="AQ1066" s="15"/>
      <c r="AS1066" s="15"/>
      <c r="AU1066" s="15"/>
      <c r="AV1066" s="15"/>
      <c r="AX1066" s="15"/>
      <c r="AZ1066" s="15"/>
      <c r="BB1066" s="15"/>
      <c r="BC1066" s="15"/>
      <c r="BE1066" s="15"/>
      <c r="BG1066" s="15"/>
      <c r="BI1066" s="15"/>
      <c r="BJ1066" s="15"/>
      <c r="BL1066" s="15"/>
      <c r="BN1066" s="15"/>
      <c r="BP1066" s="15"/>
      <c r="BQ1066" s="15"/>
      <c r="BS1066" s="15"/>
      <c r="BU1066" s="15"/>
      <c r="BW1066" s="15"/>
    </row>
    <row r="1067" spans="1:75" s="10" customFormat="1" x14ac:dyDescent="0.2">
      <c r="A1067" s="15"/>
      <c r="L1067" s="15"/>
      <c r="M1067" s="15"/>
      <c r="O1067" s="15"/>
      <c r="Q1067" s="15"/>
      <c r="S1067" s="15"/>
      <c r="T1067" s="15"/>
      <c r="V1067" s="15"/>
      <c r="X1067" s="15"/>
      <c r="Z1067" s="15"/>
      <c r="AA1067" s="15"/>
      <c r="AC1067" s="15"/>
      <c r="AE1067" s="15"/>
      <c r="AG1067" s="15"/>
      <c r="AH1067" s="15"/>
      <c r="AJ1067" s="15"/>
      <c r="AL1067" s="15"/>
      <c r="AN1067" s="15"/>
      <c r="AO1067" s="15"/>
      <c r="AQ1067" s="15"/>
      <c r="AS1067" s="15"/>
      <c r="AU1067" s="15"/>
      <c r="AV1067" s="15"/>
      <c r="AX1067" s="15"/>
      <c r="AZ1067" s="15"/>
      <c r="BB1067" s="15"/>
      <c r="BC1067" s="15"/>
      <c r="BE1067" s="15"/>
      <c r="BG1067" s="15"/>
      <c r="BI1067" s="15"/>
      <c r="BJ1067" s="15"/>
      <c r="BL1067" s="15"/>
      <c r="BN1067" s="15"/>
      <c r="BP1067" s="15"/>
      <c r="BQ1067" s="15"/>
      <c r="BS1067" s="15"/>
      <c r="BU1067" s="15"/>
      <c r="BW1067" s="15"/>
    </row>
    <row r="1068" spans="1:75" s="10" customFormat="1" x14ac:dyDescent="0.2">
      <c r="A1068" s="15"/>
      <c r="L1068" s="15"/>
      <c r="M1068" s="15"/>
      <c r="O1068" s="15"/>
      <c r="Q1068" s="15"/>
      <c r="S1068" s="15"/>
      <c r="T1068" s="15"/>
      <c r="V1068" s="15"/>
      <c r="X1068" s="15"/>
      <c r="Z1068" s="15"/>
      <c r="AA1068" s="15"/>
      <c r="AC1068" s="15"/>
      <c r="AE1068" s="15"/>
      <c r="AG1068" s="15"/>
      <c r="AH1068" s="15"/>
      <c r="AJ1068" s="15"/>
      <c r="AL1068" s="15"/>
      <c r="AN1068" s="15"/>
      <c r="AO1068" s="15"/>
      <c r="AQ1068" s="15"/>
      <c r="AS1068" s="15"/>
      <c r="AU1068" s="15"/>
      <c r="AV1068" s="15"/>
      <c r="AX1068" s="15"/>
      <c r="AZ1068" s="15"/>
      <c r="BB1068" s="15"/>
      <c r="BC1068" s="15"/>
      <c r="BE1068" s="15"/>
      <c r="BG1068" s="15"/>
      <c r="BI1068" s="15"/>
      <c r="BJ1068" s="15"/>
      <c r="BL1068" s="15"/>
      <c r="BN1068" s="15"/>
      <c r="BP1068" s="15"/>
      <c r="BQ1068" s="15"/>
      <c r="BS1068" s="15"/>
      <c r="BU1068" s="15"/>
      <c r="BW1068" s="15"/>
    </row>
    <row r="1069" spans="1:75" s="10" customFormat="1" x14ac:dyDescent="0.2">
      <c r="A1069" s="15"/>
      <c r="L1069" s="15"/>
      <c r="M1069" s="15"/>
      <c r="O1069" s="15"/>
      <c r="Q1069" s="15"/>
      <c r="S1069" s="15"/>
      <c r="T1069" s="15"/>
      <c r="V1069" s="15"/>
      <c r="X1069" s="15"/>
      <c r="Z1069" s="15"/>
      <c r="AA1069" s="15"/>
      <c r="AC1069" s="15"/>
      <c r="AE1069" s="15"/>
      <c r="AG1069" s="15"/>
      <c r="AH1069" s="15"/>
      <c r="AJ1069" s="15"/>
      <c r="AL1069" s="15"/>
      <c r="AN1069" s="15"/>
      <c r="AO1069" s="15"/>
      <c r="AQ1069" s="15"/>
      <c r="AS1069" s="15"/>
      <c r="AU1069" s="15"/>
      <c r="AV1069" s="15"/>
      <c r="AX1069" s="15"/>
      <c r="AZ1069" s="15"/>
      <c r="BB1069" s="15"/>
      <c r="BC1069" s="15"/>
      <c r="BE1069" s="15"/>
      <c r="BG1069" s="15"/>
      <c r="BI1069" s="15"/>
      <c r="BJ1069" s="15"/>
      <c r="BL1069" s="15"/>
      <c r="BN1069" s="15"/>
      <c r="BP1069" s="15"/>
      <c r="BQ1069" s="15"/>
      <c r="BS1069" s="15"/>
      <c r="BU1069" s="15"/>
      <c r="BW1069" s="15"/>
    </row>
    <row r="1070" spans="1:75" s="10" customFormat="1" x14ac:dyDescent="0.2">
      <c r="A1070" s="15"/>
      <c r="L1070" s="15"/>
      <c r="M1070" s="15"/>
      <c r="O1070" s="15"/>
      <c r="Q1070" s="15"/>
      <c r="S1070" s="15"/>
      <c r="T1070" s="15"/>
      <c r="V1070" s="15"/>
      <c r="X1070" s="15"/>
      <c r="Z1070" s="15"/>
      <c r="AA1070" s="15"/>
      <c r="AC1070" s="15"/>
      <c r="AE1070" s="15"/>
      <c r="AG1070" s="15"/>
      <c r="AH1070" s="15"/>
      <c r="AJ1070" s="15"/>
      <c r="AL1070" s="15"/>
      <c r="AN1070" s="15"/>
      <c r="AO1070" s="15"/>
      <c r="AQ1070" s="15"/>
      <c r="AS1070" s="15"/>
      <c r="AU1070" s="15"/>
      <c r="AV1070" s="15"/>
      <c r="AX1070" s="15"/>
      <c r="AZ1070" s="15"/>
      <c r="BB1070" s="15"/>
      <c r="BC1070" s="15"/>
      <c r="BE1070" s="15"/>
      <c r="BG1070" s="15"/>
      <c r="BI1070" s="15"/>
      <c r="BJ1070" s="15"/>
      <c r="BL1070" s="15"/>
      <c r="BN1070" s="15"/>
      <c r="BP1070" s="15"/>
      <c r="BQ1070" s="15"/>
      <c r="BS1070" s="15"/>
      <c r="BU1070" s="15"/>
      <c r="BW1070" s="15"/>
    </row>
    <row r="1071" spans="1:75" s="10" customFormat="1" x14ac:dyDescent="0.2">
      <c r="A1071" s="15"/>
      <c r="L1071" s="15"/>
      <c r="M1071" s="15"/>
      <c r="O1071" s="15"/>
      <c r="Q1071" s="15"/>
      <c r="S1071" s="15"/>
      <c r="T1071" s="15"/>
      <c r="V1071" s="15"/>
      <c r="X1071" s="15"/>
      <c r="Z1071" s="15"/>
      <c r="AA1071" s="15"/>
      <c r="AC1071" s="15"/>
      <c r="AE1071" s="15"/>
      <c r="AG1071" s="15"/>
      <c r="AH1071" s="15"/>
      <c r="AJ1071" s="15"/>
      <c r="AL1071" s="15"/>
      <c r="AN1071" s="15"/>
      <c r="AO1071" s="15"/>
      <c r="AQ1071" s="15"/>
      <c r="AS1071" s="15"/>
      <c r="AU1071" s="15"/>
      <c r="AV1071" s="15"/>
      <c r="AX1071" s="15"/>
      <c r="AZ1071" s="15"/>
      <c r="BB1071" s="15"/>
      <c r="BC1071" s="15"/>
      <c r="BE1071" s="15"/>
      <c r="BG1071" s="15"/>
      <c r="BI1071" s="15"/>
      <c r="BJ1071" s="15"/>
      <c r="BL1071" s="15"/>
      <c r="BN1071" s="15"/>
      <c r="BP1071" s="15"/>
      <c r="BQ1071" s="15"/>
      <c r="BS1071" s="15"/>
      <c r="BU1071" s="15"/>
      <c r="BW1071" s="15"/>
    </row>
    <row r="1072" spans="1:75" s="10" customFormat="1" x14ac:dyDescent="0.2">
      <c r="A1072" s="15"/>
      <c r="L1072" s="15"/>
      <c r="M1072" s="15"/>
      <c r="O1072" s="15"/>
      <c r="Q1072" s="15"/>
      <c r="S1072" s="15"/>
      <c r="T1072" s="15"/>
      <c r="V1072" s="15"/>
      <c r="X1072" s="15"/>
      <c r="Z1072" s="15"/>
      <c r="AA1072" s="15"/>
      <c r="AC1072" s="15"/>
      <c r="AE1072" s="15"/>
      <c r="AG1072" s="15"/>
      <c r="AH1072" s="15"/>
      <c r="AJ1072" s="15"/>
      <c r="AL1072" s="15"/>
      <c r="AN1072" s="15"/>
      <c r="AO1072" s="15"/>
      <c r="AQ1072" s="15"/>
      <c r="AS1072" s="15"/>
      <c r="AU1072" s="15"/>
      <c r="AV1072" s="15"/>
      <c r="AX1072" s="15"/>
      <c r="AZ1072" s="15"/>
      <c r="BB1072" s="15"/>
      <c r="BC1072" s="15"/>
      <c r="BE1072" s="15"/>
      <c r="BG1072" s="15"/>
      <c r="BI1072" s="15"/>
      <c r="BJ1072" s="15"/>
      <c r="BL1072" s="15"/>
      <c r="BN1072" s="15"/>
      <c r="BP1072" s="15"/>
      <c r="BQ1072" s="15"/>
      <c r="BS1072" s="15"/>
      <c r="BU1072" s="15"/>
      <c r="BW1072" s="15"/>
    </row>
    <row r="1073" spans="1:75" s="10" customFormat="1" x14ac:dyDescent="0.2">
      <c r="A1073" s="15"/>
      <c r="L1073" s="15"/>
      <c r="M1073" s="15"/>
      <c r="O1073" s="15"/>
      <c r="Q1073" s="15"/>
      <c r="S1073" s="15"/>
      <c r="T1073" s="15"/>
      <c r="V1073" s="15"/>
      <c r="X1073" s="15"/>
      <c r="Z1073" s="15"/>
      <c r="AA1073" s="15"/>
      <c r="AC1073" s="15"/>
      <c r="AE1073" s="15"/>
      <c r="AG1073" s="15"/>
      <c r="AH1073" s="15"/>
      <c r="AJ1073" s="15"/>
      <c r="AL1073" s="15"/>
      <c r="AN1073" s="15"/>
      <c r="AO1073" s="15"/>
      <c r="AQ1073" s="15"/>
      <c r="AS1073" s="15"/>
      <c r="AU1073" s="15"/>
      <c r="AV1073" s="15"/>
      <c r="AX1073" s="15"/>
      <c r="AZ1073" s="15"/>
      <c r="BB1073" s="15"/>
      <c r="BC1073" s="15"/>
      <c r="BE1073" s="15"/>
      <c r="BG1073" s="15"/>
      <c r="BI1073" s="15"/>
      <c r="BJ1073" s="15"/>
      <c r="BL1073" s="15"/>
      <c r="BN1073" s="15"/>
      <c r="BP1073" s="15"/>
      <c r="BQ1073" s="15"/>
      <c r="BS1073" s="15"/>
      <c r="BU1073" s="15"/>
      <c r="BW1073" s="15"/>
    </row>
    <row r="1074" spans="1:75" s="10" customFormat="1" x14ac:dyDescent="0.2">
      <c r="A1074" s="15"/>
      <c r="L1074" s="15"/>
      <c r="M1074" s="15"/>
      <c r="O1074" s="15"/>
      <c r="Q1074" s="15"/>
      <c r="S1074" s="15"/>
      <c r="T1074" s="15"/>
      <c r="V1074" s="15"/>
      <c r="X1074" s="15"/>
      <c r="Z1074" s="15"/>
      <c r="AA1074" s="15"/>
      <c r="AC1074" s="15"/>
      <c r="AE1074" s="15"/>
      <c r="AG1074" s="15"/>
      <c r="AH1074" s="15"/>
      <c r="AJ1074" s="15"/>
      <c r="AL1074" s="15"/>
      <c r="AN1074" s="15"/>
      <c r="AO1074" s="15"/>
      <c r="AQ1074" s="15"/>
      <c r="AS1074" s="15"/>
      <c r="AU1074" s="15"/>
      <c r="AV1074" s="15"/>
      <c r="AX1074" s="15"/>
      <c r="AZ1074" s="15"/>
      <c r="BB1074" s="15"/>
      <c r="BC1074" s="15"/>
      <c r="BE1074" s="15"/>
      <c r="BG1074" s="15"/>
      <c r="BI1074" s="15"/>
      <c r="BJ1074" s="15"/>
      <c r="BL1074" s="15"/>
      <c r="BN1074" s="15"/>
      <c r="BP1074" s="15"/>
      <c r="BQ1074" s="15"/>
      <c r="BS1074" s="15"/>
      <c r="BU1074" s="15"/>
      <c r="BW1074" s="15"/>
    </row>
    <row r="1075" spans="1:75" s="10" customFormat="1" x14ac:dyDescent="0.2">
      <c r="A1075" s="15"/>
      <c r="L1075" s="15"/>
      <c r="M1075" s="15"/>
      <c r="O1075" s="15"/>
      <c r="Q1075" s="15"/>
      <c r="S1075" s="15"/>
      <c r="T1075" s="15"/>
      <c r="V1075" s="15"/>
      <c r="X1075" s="15"/>
      <c r="Z1075" s="15"/>
      <c r="AA1075" s="15"/>
      <c r="AC1075" s="15"/>
      <c r="AE1075" s="15"/>
      <c r="AG1075" s="15"/>
      <c r="AH1075" s="15"/>
      <c r="AJ1075" s="15"/>
      <c r="AL1075" s="15"/>
      <c r="AN1075" s="15"/>
      <c r="AO1075" s="15"/>
      <c r="AQ1075" s="15"/>
      <c r="AS1075" s="15"/>
      <c r="AU1075" s="15"/>
      <c r="AV1075" s="15"/>
      <c r="AX1075" s="15"/>
      <c r="AZ1075" s="15"/>
      <c r="BB1075" s="15"/>
      <c r="BC1075" s="15"/>
      <c r="BE1075" s="15"/>
      <c r="BG1075" s="15"/>
      <c r="BI1075" s="15"/>
      <c r="BJ1075" s="15"/>
      <c r="BL1075" s="15"/>
      <c r="BN1075" s="15"/>
      <c r="BP1075" s="15"/>
      <c r="BQ1075" s="15"/>
      <c r="BS1075" s="15"/>
      <c r="BU1075" s="15"/>
      <c r="BW1075" s="15"/>
    </row>
    <row r="1076" spans="1:75" s="10" customFormat="1" x14ac:dyDescent="0.2">
      <c r="A1076" s="15"/>
      <c r="L1076" s="15"/>
      <c r="M1076" s="15"/>
      <c r="O1076" s="15"/>
      <c r="Q1076" s="15"/>
      <c r="S1076" s="15"/>
      <c r="T1076" s="15"/>
      <c r="V1076" s="15"/>
      <c r="X1076" s="15"/>
      <c r="Z1076" s="15"/>
      <c r="AA1076" s="15"/>
      <c r="AC1076" s="15"/>
      <c r="AE1076" s="15"/>
      <c r="AG1076" s="15"/>
      <c r="AH1076" s="15"/>
      <c r="AJ1076" s="15"/>
      <c r="AL1076" s="15"/>
      <c r="AN1076" s="15"/>
      <c r="AO1076" s="15"/>
      <c r="AQ1076" s="15"/>
      <c r="AS1076" s="15"/>
      <c r="AU1076" s="15"/>
      <c r="AV1076" s="15"/>
      <c r="AX1076" s="15"/>
      <c r="AZ1076" s="15"/>
      <c r="BB1076" s="15"/>
      <c r="BC1076" s="15"/>
      <c r="BE1076" s="15"/>
      <c r="BG1076" s="15"/>
      <c r="BI1076" s="15"/>
      <c r="BJ1076" s="15"/>
      <c r="BL1076" s="15"/>
      <c r="BN1076" s="15"/>
      <c r="BP1076" s="15"/>
      <c r="BQ1076" s="15"/>
      <c r="BS1076" s="15"/>
      <c r="BU1076" s="15"/>
      <c r="BW1076" s="15"/>
    </row>
    <row r="1077" spans="1:75" s="10" customFormat="1" x14ac:dyDescent="0.2">
      <c r="A1077" s="15"/>
      <c r="L1077" s="15"/>
      <c r="M1077" s="15"/>
      <c r="O1077" s="15"/>
      <c r="Q1077" s="15"/>
      <c r="S1077" s="15"/>
      <c r="T1077" s="15"/>
      <c r="V1077" s="15"/>
      <c r="X1077" s="15"/>
      <c r="Z1077" s="15"/>
      <c r="AA1077" s="15"/>
      <c r="AC1077" s="15"/>
      <c r="AE1077" s="15"/>
      <c r="AG1077" s="15"/>
      <c r="AH1077" s="15"/>
      <c r="AJ1077" s="15"/>
      <c r="AL1077" s="15"/>
      <c r="AN1077" s="15"/>
      <c r="AO1077" s="15"/>
      <c r="AQ1077" s="15"/>
      <c r="AS1077" s="15"/>
      <c r="AU1077" s="15"/>
      <c r="AV1077" s="15"/>
      <c r="AX1077" s="15"/>
      <c r="AZ1077" s="15"/>
      <c r="BB1077" s="15"/>
      <c r="BC1077" s="15"/>
      <c r="BE1077" s="15"/>
      <c r="BG1077" s="15"/>
      <c r="BI1077" s="15"/>
      <c r="BJ1077" s="15"/>
      <c r="BL1077" s="15"/>
      <c r="BN1077" s="15"/>
      <c r="BP1077" s="15"/>
      <c r="BQ1077" s="15"/>
      <c r="BS1077" s="15"/>
      <c r="BU1077" s="15"/>
      <c r="BW1077" s="15"/>
    </row>
    <row r="1078" spans="1:75" s="10" customFormat="1" x14ac:dyDescent="0.2">
      <c r="A1078" s="15"/>
      <c r="L1078" s="15"/>
      <c r="M1078" s="15"/>
      <c r="O1078" s="15"/>
      <c r="Q1078" s="15"/>
      <c r="S1078" s="15"/>
      <c r="T1078" s="15"/>
      <c r="V1078" s="15"/>
      <c r="X1078" s="15"/>
      <c r="Z1078" s="15"/>
      <c r="AA1078" s="15"/>
      <c r="AC1078" s="15"/>
      <c r="AE1078" s="15"/>
      <c r="AG1078" s="15"/>
      <c r="AH1078" s="15"/>
      <c r="AJ1078" s="15"/>
      <c r="AL1078" s="15"/>
      <c r="AN1078" s="15"/>
      <c r="AO1078" s="15"/>
      <c r="AQ1078" s="15"/>
      <c r="AS1078" s="15"/>
      <c r="AU1078" s="15"/>
      <c r="AV1078" s="15"/>
      <c r="AX1078" s="15"/>
      <c r="AZ1078" s="15"/>
      <c r="BB1078" s="15"/>
      <c r="BC1078" s="15"/>
      <c r="BE1078" s="15"/>
      <c r="BG1078" s="15"/>
      <c r="BI1078" s="15"/>
      <c r="BJ1078" s="15"/>
      <c r="BL1078" s="15"/>
      <c r="BN1078" s="15"/>
      <c r="BP1078" s="15"/>
      <c r="BQ1078" s="15"/>
      <c r="BS1078" s="15"/>
      <c r="BU1078" s="15"/>
      <c r="BW1078" s="15"/>
    </row>
    <row r="1079" spans="1:75" s="10" customFormat="1" x14ac:dyDescent="0.2">
      <c r="A1079" s="15"/>
      <c r="L1079" s="15"/>
      <c r="M1079" s="15"/>
      <c r="O1079" s="15"/>
      <c r="Q1079" s="15"/>
      <c r="S1079" s="15"/>
      <c r="T1079" s="15"/>
      <c r="V1079" s="15"/>
      <c r="X1079" s="15"/>
      <c r="Z1079" s="15"/>
      <c r="AA1079" s="15"/>
      <c r="AC1079" s="15"/>
      <c r="AE1079" s="15"/>
      <c r="AG1079" s="15"/>
      <c r="AH1079" s="15"/>
      <c r="AJ1079" s="15"/>
      <c r="AL1079" s="15"/>
      <c r="AN1079" s="15"/>
      <c r="AO1079" s="15"/>
      <c r="AQ1079" s="15"/>
      <c r="AS1079" s="15"/>
      <c r="AU1079" s="15"/>
      <c r="AV1079" s="15"/>
      <c r="AX1079" s="15"/>
      <c r="AZ1079" s="15"/>
      <c r="BB1079" s="15"/>
      <c r="BC1079" s="15"/>
      <c r="BE1079" s="15"/>
      <c r="BG1079" s="15"/>
      <c r="BI1079" s="15"/>
      <c r="BJ1079" s="15"/>
      <c r="BL1079" s="15"/>
      <c r="BN1079" s="15"/>
      <c r="BP1079" s="15"/>
      <c r="BQ1079" s="15"/>
      <c r="BS1079" s="15"/>
      <c r="BU1079" s="15"/>
      <c r="BW1079" s="15"/>
    </row>
    <row r="1080" spans="1:75" s="10" customFormat="1" x14ac:dyDescent="0.2">
      <c r="A1080" s="15"/>
      <c r="L1080" s="15"/>
      <c r="M1080" s="15"/>
      <c r="O1080" s="15"/>
      <c r="Q1080" s="15"/>
      <c r="S1080" s="15"/>
      <c r="T1080" s="15"/>
      <c r="V1080" s="15"/>
      <c r="X1080" s="15"/>
      <c r="Z1080" s="15"/>
      <c r="AA1080" s="15"/>
      <c r="AC1080" s="15"/>
      <c r="AE1080" s="15"/>
      <c r="AG1080" s="15"/>
      <c r="AH1080" s="15"/>
      <c r="AJ1080" s="15"/>
      <c r="AL1080" s="15"/>
      <c r="AN1080" s="15"/>
      <c r="AO1080" s="15"/>
      <c r="AQ1080" s="15"/>
      <c r="AS1080" s="15"/>
      <c r="AU1080" s="15"/>
      <c r="AV1080" s="15"/>
      <c r="AX1080" s="15"/>
      <c r="AZ1080" s="15"/>
      <c r="BB1080" s="15"/>
      <c r="BC1080" s="15"/>
      <c r="BE1080" s="15"/>
      <c r="BG1080" s="15"/>
      <c r="BI1080" s="15"/>
      <c r="BJ1080" s="15"/>
      <c r="BL1080" s="15"/>
      <c r="BN1080" s="15"/>
      <c r="BP1080" s="15"/>
      <c r="BQ1080" s="15"/>
      <c r="BS1080" s="15"/>
      <c r="BU1080" s="15"/>
      <c r="BW1080" s="15"/>
    </row>
    <row r="1081" spans="1:75" s="10" customFormat="1" x14ac:dyDescent="0.2">
      <c r="A1081" s="15"/>
      <c r="L1081" s="15"/>
      <c r="M1081" s="15"/>
      <c r="O1081" s="15"/>
      <c r="Q1081" s="15"/>
      <c r="S1081" s="15"/>
      <c r="T1081" s="15"/>
      <c r="V1081" s="15"/>
      <c r="X1081" s="15"/>
      <c r="Z1081" s="15"/>
      <c r="AA1081" s="15"/>
      <c r="AC1081" s="15"/>
      <c r="AE1081" s="15"/>
      <c r="AG1081" s="15"/>
      <c r="AH1081" s="15"/>
      <c r="AJ1081" s="15"/>
      <c r="AL1081" s="15"/>
      <c r="AN1081" s="15"/>
      <c r="AO1081" s="15"/>
      <c r="AQ1081" s="15"/>
      <c r="AS1081" s="15"/>
      <c r="AU1081" s="15"/>
      <c r="AV1081" s="15"/>
      <c r="AX1081" s="15"/>
      <c r="AZ1081" s="15"/>
      <c r="BB1081" s="15"/>
      <c r="BC1081" s="15"/>
      <c r="BE1081" s="15"/>
      <c r="BG1081" s="15"/>
      <c r="BI1081" s="15"/>
      <c r="BJ1081" s="15"/>
      <c r="BL1081" s="15"/>
      <c r="BN1081" s="15"/>
      <c r="BP1081" s="15"/>
      <c r="BQ1081" s="15"/>
      <c r="BS1081" s="15"/>
      <c r="BU1081" s="15"/>
      <c r="BW1081" s="15"/>
    </row>
    <row r="1082" spans="1:75" s="10" customFormat="1" x14ac:dyDescent="0.2">
      <c r="A1082" s="15"/>
      <c r="L1082" s="15"/>
      <c r="M1082" s="15"/>
      <c r="O1082" s="15"/>
      <c r="Q1082" s="15"/>
      <c r="S1082" s="15"/>
      <c r="T1082" s="15"/>
      <c r="V1082" s="15"/>
      <c r="X1082" s="15"/>
      <c r="Z1082" s="15"/>
      <c r="AA1082" s="15"/>
      <c r="AC1082" s="15"/>
      <c r="AE1082" s="15"/>
      <c r="AG1082" s="15"/>
      <c r="AH1082" s="15"/>
      <c r="AJ1082" s="15"/>
      <c r="AL1082" s="15"/>
      <c r="AN1082" s="15"/>
      <c r="AO1082" s="15"/>
      <c r="AQ1082" s="15"/>
      <c r="AS1082" s="15"/>
      <c r="AU1082" s="15"/>
      <c r="AV1082" s="15"/>
      <c r="AX1082" s="15"/>
      <c r="AZ1082" s="15"/>
      <c r="BB1082" s="15"/>
      <c r="BC1082" s="15"/>
      <c r="BE1082" s="15"/>
      <c r="BG1082" s="15"/>
      <c r="BI1082" s="15"/>
      <c r="BJ1082" s="15"/>
      <c r="BL1082" s="15"/>
      <c r="BN1082" s="15"/>
      <c r="BP1082" s="15"/>
      <c r="BQ1082" s="15"/>
      <c r="BS1082" s="15"/>
      <c r="BU1082" s="15"/>
      <c r="BW1082" s="15"/>
    </row>
  </sheetData>
  <pageMargins left="0.27559055118110237" right="0.19685039370078741" top="0.78740157480314965" bottom="0.78740157480314965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2:G1088"/>
  <sheetViews>
    <sheetView showGridLines="0" zoomScale="80" zoomScaleNormal="80" workbookViewId="0">
      <selection activeCell="A3" sqref="A3:G3"/>
    </sheetView>
  </sheetViews>
  <sheetFormatPr defaultRowHeight="15" x14ac:dyDescent="0.2"/>
  <cols>
    <col min="1" max="1" width="33" style="16" customWidth="1"/>
    <col min="2" max="2" width="26" style="16" customWidth="1"/>
    <col min="3" max="3" width="21.28515625" style="16" customWidth="1"/>
    <col min="4" max="4" width="19.85546875" style="16" customWidth="1"/>
    <col min="5" max="5" width="19.85546875" style="10" customWidth="1"/>
    <col min="6" max="6" width="20.85546875" style="9" customWidth="1"/>
    <col min="7" max="7" width="16.7109375" style="9" customWidth="1"/>
    <col min="8" max="16384" width="9.140625" style="9"/>
  </cols>
  <sheetData>
    <row r="2" spans="1:7" ht="27" x14ac:dyDescent="0.5">
      <c r="A2" s="156" t="s">
        <v>139</v>
      </c>
      <c r="B2" s="156"/>
      <c r="C2" s="156"/>
      <c r="D2" s="156"/>
      <c r="E2" s="156"/>
      <c r="F2" s="156"/>
      <c r="G2" s="156"/>
    </row>
    <row r="3" spans="1:7" ht="24.75" x14ac:dyDescent="0.5">
      <c r="A3" s="157" t="s">
        <v>189</v>
      </c>
      <c r="B3" s="157"/>
      <c r="C3" s="157"/>
      <c r="D3" s="157"/>
      <c r="E3" s="157"/>
      <c r="F3" s="157"/>
      <c r="G3" s="157"/>
    </row>
    <row r="6" spans="1:7" ht="45.75" customHeight="1" x14ac:dyDescent="0.2">
      <c r="A6" s="57" t="s">
        <v>190</v>
      </c>
      <c r="B6" s="57" t="s">
        <v>196</v>
      </c>
      <c r="C6" s="57" t="s">
        <v>191</v>
      </c>
      <c r="D6" s="57" t="s">
        <v>297</v>
      </c>
      <c r="E6" s="57" t="s">
        <v>192</v>
      </c>
      <c r="F6" s="57" t="s">
        <v>298</v>
      </c>
      <c r="G6" s="57" t="s">
        <v>193</v>
      </c>
    </row>
    <row r="7" spans="1:7" ht="18.75" customHeight="1" x14ac:dyDescent="0.2">
      <c r="A7" s="83">
        <v>44540</v>
      </c>
      <c r="B7" s="85">
        <v>2021</v>
      </c>
      <c r="C7" s="82" t="s">
        <v>194</v>
      </c>
      <c r="D7" s="119">
        <v>15893279</v>
      </c>
      <c r="E7" s="84">
        <v>0.12347021699999999</v>
      </c>
      <c r="F7" s="119">
        <v>15893279</v>
      </c>
      <c r="G7" s="84">
        <v>0.12347021742123075</v>
      </c>
    </row>
    <row r="8" spans="1:7" ht="18.75" customHeight="1" x14ac:dyDescent="0.2">
      <c r="A8" s="83">
        <v>44344</v>
      </c>
      <c r="B8" s="85">
        <v>2020</v>
      </c>
      <c r="C8" s="82" t="s">
        <v>194</v>
      </c>
      <c r="D8" s="119">
        <v>11196750.869999999</v>
      </c>
      <c r="E8" s="84">
        <v>8.6984270000000002E-2</v>
      </c>
      <c r="F8" s="119">
        <v>11196750.869999999</v>
      </c>
      <c r="G8" s="84">
        <v>8.6984269534955916E-2</v>
      </c>
    </row>
    <row r="9" spans="1:7" ht="18.75" customHeight="1" x14ac:dyDescent="0.2">
      <c r="A9" s="83">
        <v>44216</v>
      </c>
      <c r="B9" s="85">
        <v>2020</v>
      </c>
      <c r="C9" s="82" t="s">
        <v>195</v>
      </c>
      <c r="D9" s="119">
        <v>15465327.128312599</v>
      </c>
      <c r="E9" s="84">
        <v>0.120145585</v>
      </c>
      <c r="F9" s="119">
        <v>13519665.82</v>
      </c>
      <c r="G9" s="84">
        <v>0.10503031364753504</v>
      </c>
    </row>
    <row r="10" spans="1:7" ht="18.75" customHeight="1" x14ac:dyDescent="0.2">
      <c r="A10" s="83">
        <v>44176</v>
      </c>
      <c r="B10" s="85">
        <v>2020</v>
      </c>
      <c r="C10" s="82" t="s">
        <v>194</v>
      </c>
      <c r="D10" s="119">
        <v>20372508</v>
      </c>
      <c r="E10" s="84">
        <v>0.158268032</v>
      </c>
      <c r="F10" s="119">
        <v>20372508</v>
      </c>
      <c r="G10" s="84">
        <v>0.15826803217736019</v>
      </c>
    </row>
    <row r="11" spans="1:7" ht="18.75" customHeight="1" x14ac:dyDescent="0.2">
      <c r="A11" s="83">
        <v>44012</v>
      </c>
      <c r="B11" s="85">
        <v>2019</v>
      </c>
      <c r="C11" s="82" t="s">
        <v>194</v>
      </c>
      <c r="D11" s="119">
        <v>6063113</v>
      </c>
      <c r="E11" s="84">
        <v>4.7102544437777165E-2</v>
      </c>
      <c r="F11" s="119">
        <v>6063113</v>
      </c>
      <c r="G11" s="84">
        <v>4.7102544437777165E-2</v>
      </c>
    </row>
    <row r="12" spans="1:7" ht="18.75" customHeight="1" x14ac:dyDescent="0.2">
      <c r="A12" s="83">
        <v>43718</v>
      </c>
      <c r="B12" s="85">
        <v>2019</v>
      </c>
      <c r="C12" s="82" t="s">
        <v>194</v>
      </c>
      <c r="D12" s="119">
        <v>32803043</v>
      </c>
      <c r="E12" s="84">
        <v>0.25483699999999998</v>
      </c>
      <c r="F12" s="119">
        <v>32803043</v>
      </c>
      <c r="G12" s="84">
        <v>0.25483720831226719</v>
      </c>
    </row>
    <row r="13" spans="1:7" ht="18.75" customHeight="1" x14ac:dyDescent="0.2">
      <c r="A13" s="83">
        <v>43609</v>
      </c>
      <c r="B13" s="85">
        <v>2019</v>
      </c>
      <c r="C13" s="82" t="s">
        <v>194</v>
      </c>
      <c r="D13" s="119">
        <v>250000000</v>
      </c>
      <c r="E13" s="84">
        <v>1.9421765864242166</v>
      </c>
      <c r="F13" s="119">
        <v>250000000</v>
      </c>
      <c r="G13" s="84">
        <v>1.9421765864242166</v>
      </c>
    </row>
    <row r="14" spans="1:7" ht="18.75" customHeight="1" x14ac:dyDescent="0.2">
      <c r="A14" s="83">
        <v>43609</v>
      </c>
      <c r="B14" s="85">
        <v>2018</v>
      </c>
      <c r="C14" s="82" t="s">
        <v>194</v>
      </c>
      <c r="D14" s="119">
        <v>36679381</v>
      </c>
      <c r="E14" s="84">
        <v>0.28495133993093308</v>
      </c>
      <c r="F14" s="119">
        <v>36679381</v>
      </c>
      <c r="G14" s="84">
        <v>0.28495133993093308</v>
      </c>
    </row>
    <row r="15" spans="1:7" ht="18.75" customHeight="1" x14ac:dyDescent="0.2">
      <c r="A15" s="83">
        <v>43368</v>
      </c>
      <c r="B15" s="85">
        <v>2018</v>
      </c>
      <c r="C15" s="82" t="s">
        <v>194</v>
      </c>
      <c r="D15" s="119">
        <v>20685235</v>
      </c>
      <c r="E15" s="84">
        <v>0.15128029100000001</v>
      </c>
      <c r="F15" s="119">
        <v>20685235</v>
      </c>
      <c r="G15" s="84">
        <v>0.15128029136757731</v>
      </c>
    </row>
    <row r="16" spans="1:7" ht="18.75" customHeight="1" x14ac:dyDescent="0.2">
      <c r="A16" s="83">
        <v>43227</v>
      </c>
      <c r="B16" s="85">
        <v>2017</v>
      </c>
      <c r="C16" s="82" t="s">
        <v>194</v>
      </c>
      <c r="D16" s="119">
        <v>37847153</v>
      </c>
      <c r="E16" s="84">
        <v>0.27339393699999998</v>
      </c>
      <c r="F16" s="119">
        <v>37847153</v>
      </c>
      <c r="G16" s="84">
        <v>0.27339393720495975</v>
      </c>
    </row>
    <row r="17" spans="1:7" ht="18.75" customHeight="1" x14ac:dyDescent="0.2">
      <c r="A17" s="83">
        <v>42860</v>
      </c>
      <c r="B17" s="85">
        <v>2016</v>
      </c>
      <c r="C17" s="82" t="s">
        <v>194</v>
      </c>
      <c r="D17" s="119">
        <v>34233511</v>
      </c>
      <c r="E17" s="84">
        <v>0.27422843699999999</v>
      </c>
      <c r="F17" s="119">
        <v>34233511</v>
      </c>
      <c r="G17" s="84">
        <v>0.2742284373296161</v>
      </c>
    </row>
    <row r="18" spans="1:7" ht="18.75" customHeight="1" x14ac:dyDescent="0.2">
      <c r="A18" s="83">
        <v>42496</v>
      </c>
      <c r="B18" s="85" t="s">
        <v>246</v>
      </c>
      <c r="C18" s="82" t="s">
        <v>194</v>
      </c>
      <c r="D18" s="119">
        <v>23116119.399999999</v>
      </c>
      <c r="E18" s="84">
        <v>0.18517227999999999</v>
      </c>
      <c r="F18" s="119">
        <v>23116119.399999999</v>
      </c>
      <c r="G18" s="84">
        <v>0.18517228046480019</v>
      </c>
    </row>
    <row r="19" spans="1:7" ht="18.75" customHeight="1" x14ac:dyDescent="0.2">
      <c r="A19" s="83">
        <v>42262</v>
      </c>
      <c r="B19" s="85" t="s">
        <v>246</v>
      </c>
      <c r="C19" s="82" t="s">
        <v>195</v>
      </c>
      <c r="D19" s="119">
        <v>3960439.79</v>
      </c>
      <c r="E19" s="84">
        <v>3.1718040000000003E-2</v>
      </c>
      <c r="F19" s="119">
        <v>3366373.8215000001</v>
      </c>
      <c r="G19" s="84">
        <v>2.6960335495249132E-2</v>
      </c>
    </row>
    <row r="20" spans="1:7" ht="18.75" customHeight="1" x14ac:dyDescent="0.2">
      <c r="A20" s="83">
        <v>42132</v>
      </c>
      <c r="B20" s="85">
        <v>2014</v>
      </c>
      <c r="C20" s="82" t="s">
        <v>194</v>
      </c>
      <c r="D20" s="119">
        <v>1925000</v>
      </c>
      <c r="E20" s="84">
        <v>1.5414676E-2</v>
      </c>
      <c r="F20" s="119">
        <v>1925000</v>
      </c>
      <c r="G20" s="84">
        <v>1.5414676E-2</v>
      </c>
    </row>
    <row r="21" spans="1:7" ht="18.75" customHeight="1" x14ac:dyDescent="0.2">
      <c r="A21" s="83">
        <v>42016</v>
      </c>
      <c r="B21" s="85">
        <v>2014</v>
      </c>
      <c r="C21" s="82" t="s">
        <v>195</v>
      </c>
      <c r="D21" s="119">
        <v>7419000</v>
      </c>
      <c r="E21" s="84">
        <v>5.9250035E-2</v>
      </c>
      <c r="F21" s="119">
        <v>6306150</v>
      </c>
      <c r="G21" s="84">
        <v>5.036328265722434E-2</v>
      </c>
    </row>
    <row r="22" spans="1:7" ht="18.75" customHeight="1" x14ac:dyDescent="0.2">
      <c r="A22" s="83">
        <v>41971</v>
      </c>
      <c r="B22" s="85">
        <v>2014</v>
      </c>
      <c r="C22" s="82" t="s">
        <v>195</v>
      </c>
      <c r="D22" s="119">
        <v>7020000</v>
      </c>
      <c r="E22" s="84">
        <v>5.6062474000000001E-2</v>
      </c>
      <c r="F22" s="119">
        <v>5967000</v>
      </c>
      <c r="G22" s="84">
        <v>4.7654703363487649E-2</v>
      </c>
    </row>
    <row r="23" spans="1:7" ht="18.75" customHeight="1" x14ac:dyDescent="0.2">
      <c r="A23" s="83">
        <v>41878</v>
      </c>
      <c r="B23" s="85">
        <v>2014</v>
      </c>
      <c r="C23" s="82" t="s">
        <v>194</v>
      </c>
      <c r="D23" s="119">
        <v>18156000</v>
      </c>
      <c r="E23" s="84">
        <v>0.14499999999999999</v>
      </c>
      <c r="F23" s="119">
        <v>18156000</v>
      </c>
      <c r="G23" s="84">
        <v>0.14499999999999999</v>
      </c>
    </row>
    <row r="24" spans="1:7" ht="18.75" customHeight="1" x14ac:dyDescent="0.2">
      <c r="A24" s="83">
        <v>41775</v>
      </c>
      <c r="B24" s="85">
        <v>2013</v>
      </c>
      <c r="C24" s="82" t="s">
        <v>194</v>
      </c>
      <c r="D24" s="119">
        <v>4058500</v>
      </c>
      <c r="E24" s="84">
        <v>3.2412705E-2</v>
      </c>
      <c r="F24" s="119">
        <v>4058500</v>
      </c>
      <c r="G24" s="84">
        <v>3.2412705E-2</v>
      </c>
    </row>
    <row r="25" spans="1:7" x14ac:dyDescent="0.2">
      <c r="A25" s="11"/>
      <c r="B25" s="11"/>
      <c r="C25" s="11"/>
      <c r="D25" s="11"/>
      <c r="E25" s="28"/>
    </row>
    <row r="26" spans="1:7" x14ac:dyDescent="0.2">
      <c r="A26" s="11"/>
      <c r="B26" s="11"/>
      <c r="C26" s="11"/>
      <c r="D26" s="11"/>
      <c r="E26" s="28"/>
    </row>
    <row r="27" spans="1:7" x14ac:dyDescent="0.2">
      <c r="A27" s="11"/>
      <c r="B27" s="11"/>
      <c r="C27" s="11"/>
      <c r="D27" s="11"/>
      <c r="E27" s="9"/>
    </row>
    <row r="28" spans="1:7" s="10" customFormat="1" x14ac:dyDescent="0.2">
      <c r="A28" s="11"/>
      <c r="B28" s="11"/>
      <c r="C28" s="11"/>
      <c r="D28" s="11"/>
    </row>
    <row r="29" spans="1:7" s="10" customFormat="1" x14ac:dyDescent="0.2">
      <c r="A29" s="11"/>
      <c r="B29" s="11"/>
      <c r="C29" s="11"/>
      <c r="D29" s="11"/>
    </row>
    <row r="30" spans="1:7" s="10" customFormat="1" x14ac:dyDescent="0.2">
      <c r="A30" s="11"/>
      <c r="B30" s="11"/>
      <c r="C30" s="11"/>
      <c r="D30" s="11"/>
    </row>
    <row r="31" spans="1:7" s="10" customFormat="1" x14ac:dyDescent="0.2">
      <c r="A31" s="11"/>
      <c r="B31" s="11"/>
      <c r="C31" s="11"/>
      <c r="D31" s="11"/>
    </row>
    <row r="32" spans="1:7" s="10" customFormat="1" x14ac:dyDescent="0.2">
      <c r="A32" s="11"/>
      <c r="B32" s="11"/>
      <c r="C32" s="11"/>
      <c r="D32" s="11"/>
    </row>
    <row r="33" spans="1:4" s="10" customFormat="1" x14ac:dyDescent="0.2">
      <c r="A33" s="11"/>
      <c r="B33" s="11"/>
      <c r="C33" s="11"/>
      <c r="D33" s="11"/>
    </row>
    <row r="34" spans="1:4" s="10" customFormat="1" x14ac:dyDescent="0.2">
      <c r="A34" s="11"/>
      <c r="B34" s="11"/>
      <c r="C34" s="11"/>
      <c r="D34" s="11"/>
    </row>
    <row r="35" spans="1:4" s="10" customFormat="1" x14ac:dyDescent="0.2">
      <c r="A35" s="11"/>
      <c r="B35" s="11"/>
      <c r="C35" s="11"/>
      <c r="D35" s="11"/>
    </row>
    <row r="36" spans="1:4" s="10" customFormat="1" x14ac:dyDescent="0.2">
      <c r="A36" s="11"/>
      <c r="B36" s="11"/>
      <c r="C36" s="11"/>
      <c r="D36" s="11"/>
    </row>
    <row r="37" spans="1:4" s="10" customFormat="1" x14ac:dyDescent="0.2">
      <c r="A37" s="11"/>
      <c r="B37" s="11"/>
      <c r="C37" s="11"/>
      <c r="D37" s="11"/>
    </row>
    <row r="38" spans="1:4" s="10" customFormat="1" x14ac:dyDescent="0.2">
      <c r="A38" s="11"/>
      <c r="B38" s="11"/>
      <c r="C38" s="11"/>
      <c r="D38" s="11"/>
    </row>
    <row r="39" spans="1:4" s="10" customFormat="1" x14ac:dyDescent="0.2">
      <c r="A39" s="11"/>
      <c r="B39" s="11"/>
      <c r="C39" s="11"/>
      <c r="D39" s="11"/>
    </row>
    <row r="40" spans="1:4" s="10" customFormat="1" x14ac:dyDescent="0.2">
      <c r="A40" s="11"/>
      <c r="B40" s="11"/>
      <c r="C40" s="11"/>
      <c r="D40" s="11"/>
    </row>
    <row r="41" spans="1:4" s="10" customFormat="1" x14ac:dyDescent="0.2">
      <c r="A41" s="11"/>
      <c r="B41" s="11"/>
      <c r="C41" s="11"/>
      <c r="D41" s="11"/>
    </row>
    <row r="42" spans="1:4" s="10" customFormat="1" x14ac:dyDescent="0.2">
      <c r="A42" s="11"/>
      <c r="B42" s="11"/>
      <c r="C42" s="11"/>
      <c r="D42" s="11"/>
    </row>
    <row r="43" spans="1:4" s="10" customFormat="1" x14ac:dyDescent="0.2">
      <c r="A43" s="11"/>
      <c r="B43" s="11"/>
      <c r="C43" s="11"/>
      <c r="D43" s="11"/>
    </row>
    <row r="44" spans="1:4" s="10" customFormat="1" x14ac:dyDescent="0.2">
      <c r="A44" s="11"/>
      <c r="B44" s="11"/>
      <c r="C44" s="11"/>
      <c r="D44" s="11"/>
    </row>
    <row r="45" spans="1:4" s="10" customFormat="1" x14ac:dyDescent="0.2">
      <c r="A45" s="11"/>
      <c r="B45" s="11"/>
      <c r="C45" s="11"/>
      <c r="D45" s="11"/>
    </row>
    <row r="46" spans="1:4" s="10" customFormat="1" x14ac:dyDescent="0.2">
      <c r="A46" s="11"/>
      <c r="B46" s="11"/>
      <c r="C46" s="11"/>
      <c r="D46" s="11"/>
    </row>
    <row r="47" spans="1:4" s="10" customFormat="1" x14ac:dyDescent="0.2">
      <c r="A47" s="11"/>
      <c r="B47" s="11"/>
      <c r="C47" s="11"/>
      <c r="D47" s="11"/>
    </row>
    <row r="48" spans="1:4" s="10" customFormat="1" x14ac:dyDescent="0.2">
      <c r="A48" s="11"/>
      <c r="B48" s="11"/>
      <c r="C48" s="11"/>
      <c r="D48" s="11"/>
    </row>
    <row r="49" spans="1:4" s="10" customFormat="1" x14ac:dyDescent="0.2">
      <c r="A49" s="11"/>
      <c r="B49" s="11"/>
      <c r="C49" s="11"/>
      <c r="D49" s="11"/>
    </row>
    <row r="50" spans="1:4" s="10" customFormat="1" x14ac:dyDescent="0.2">
      <c r="A50" s="11"/>
      <c r="B50" s="11"/>
      <c r="C50" s="11"/>
      <c r="D50" s="11"/>
    </row>
    <row r="51" spans="1:4" s="10" customFormat="1" x14ac:dyDescent="0.2">
      <c r="A51" s="11"/>
      <c r="B51" s="11"/>
      <c r="C51" s="11"/>
      <c r="D51" s="11"/>
    </row>
    <row r="52" spans="1:4" s="10" customFormat="1" x14ac:dyDescent="0.2">
      <c r="A52" s="11"/>
      <c r="B52" s="11"/>
      <c r="C52" s="11"/>
      <c r="D52" s="11"/>
    </row>
    <row r="53" spans="1:4" s="10" customFormat="1" x14ac:dyDescent="0.2">
      <c r="A53" s="11"/>
      <c r="B53" s="11"/>
      <c r="C53" s="11"/>
      <c r="D53" s="11"/>
    </row>
    <row r="54" spans="1:4" s="10" customFormat="1" x14ac:dyDescent="0.2">
      <c r="A54" s="11"/>
      <c r="B54" s="11"/>
      <c r="C54" s="11"/>
      <c r="D54" s="11"/>
    </row>
    <row r="55" spans="1:4" s="10" customFormat="1" x14ac:dyDescent="0.2">
      <c r="A55" s="11"/>
      <c r="B55" s="11"/>
      <c r="C55" s="11"/>
      <c r="D55" s="11"/>
    </row>
    <row r="56" spans="1:4" s="10" customFormat="1" x14ac:dyDescent="0.2">
      <c r="A56" s="11"/>
      <c r="B56" s="11"/>
      <c r="C56" s="11"/>
      <c r="D56" s="11"/>
    </row>
    <row r="57" spans="1:4" s="10" customFormat="1" x14ac:dyDescent="0.2">
      <c r="A57" s="11"/>
      <c r="B57" s="11"/>
      <c r="C57" s="11"/>
      <c r="D57" s="11"/>
    </row>
    <row r="58" spans="1:4" s="10" customFormat="1" x14ac:dyDescent="0.2">
      <c r="A58" s="11"/>
      <c r="B58" s="11"/>
      <c r="C58" s="11"/>
      <c r="D58" s="11"/>
    </row>
    <row r="59" spans="1:4" s="10" customFormat="1" x14ac:dyDescent="0.2">
      <c r="A59" s="11"/>
      <c r="B59" s="11"/>
      <c r="C59" s="11"/>
      <c r="D59" s="11"/>
    </row>
    <row r="60" spans="1:4" s="10" customFormat="1" x14ac:dyDescent="0.2">
      <c r="A60" s="11"/>
      <c r="B60" s="11"/>
      <c r="C60" s="11"/>
      <c r="D60" s="11"/>
    </row>
    <row r="61" spans="1:4" s="10" customFormat="1" x14ac:dyDescent="0.2">
      <c r="A61" s="11"/>
      <c r="B61" s="11"/>
      <c r="C61" s="11"/>
      <c r="D61" s="11"/>
    </row>
    <row r="62" spans="1:4" s="10" customFormat="1" x14ac:dyDescent="0.2">
      <c r="A62" s="11"/>
      <c r="B62" s="11"/>
      <c r="C62" s="11"/>
      <c r="D62" s="11"/>
    </row>
    <row r="63" spans="1:4" s="10" customFormat="1" x14ac:dyDescent="0.2">
      <c r="A63" s="11"/>
      <c r="B63" s="11"/>
      <c r="C63" s="11"/>
      <c r="D63" s="11"/>
    </row>
    <row r="64" spans="1:4" s="10" customFormat="1" x14ac:dyDescent="0.2">
      <c r="A64" s="11"/>
      <c r="B64" s="11"/>
      <c r="C64" s="11"/>
      <c r="D64" s="11"/>
    </row>
    <row r="65" spans="1:4" s="10" customFormat="1" x14ac:dyDescent="0.2">
      <c r="A65" s="11"/>
      <c r="B65" s="11"/>
      <c r="C65" s="11"/>
      <c r="D65" s="11"/>
    </row>
    <row r="66" spans="1:4" s="10" customFormat="1" x14ac:dyDescent="0.2">
      <c r="A66" s="11"/>
      <c r="B66" s="11"/>
      <c r="C66" s="11"/>
      <c r="D66" s="11"/>
    </row>
    <row r="67" spans="1:4" s="10" customFormat="1" x14ac:dyDescent="0.2">
      <c r="A67" s="11"/>
      <c r="B67" s="11"/>
      <c r="C67" s="11"/>
      <c r="D67" s="11"/>
    </row>
    <row r="68" spans="1:4" s="10" customFormat="1" x14ac:dyDescent="0.2">
      <c r="A68" s="11"/>
      <c r="B68" s="11"/>
      <c r="C68" s="11"/>
      <c r="D68" s="11"/>
    </row>
    <row r="69" spans="1:4" s="10" customFormat="1" x14ac:dyDescent="0.2">
      <c r="A69" s="11"/>
      <c r="B69" s="11"/>
      <c r="C69" s="11"/>
      <c r="D69" s="11"/>
    </row>
    <row r="70" spans="1:4" s="10" customFormat="1" x14ac:dyDescent="0.2">
      <c r="A70" s="11"/>
      <c r="B70" s="11"/>
      <c r="C70" s="11"/>
      <c r="D70" s="11"/>
    </row>
    <row r="71" spans="1:4" s="10" customFormat="1" x14ac:dyDescent="0.2">
      <c r="A71" s="11"/>
      <c r="B71" s="11"/>
      <c r="C71" s="11"/>
      <c r="D71" s="11"/>
    </row>
    <row r="72" spans="1:4" s="10" customFormat="1" x14ac:dyDescent="0.2">
      <c r="A72" s="11"/>
      <c r="B72" s="11"/>
      <c r="C72" s="11"/>
      <c r="D72" s="11"/>
    </row>
    <row r="73" spans="1:4" s="10" customFormat="1" x14ac:dyDescent="0.2">
      <c r="A73" s="11"/>
      <c r="B73" s="11"/>
      <c r="C73" s="11"/>
      <c r="D73" s="11"/>
    </row>
    <row r="74" spans="1:4" s="10" customFormat="1" x14ac:dyDescent="0.2">
      <c r="A74" s="11"/>
      <c r="B74" s="11"/>
      <c r="C74" s="11"/>
      <c r="D74" s="11"/>
    </row>
    <row r="75" spans="1:4" s="10" customFormat="1" x14ac:dyDescent="0.2">
      <c r="A75" s="11"/>
      <c r="B75" s="11"/>
      <c r="C75" s="11"/>
      <c r="D75" s="11"/>
    </row>
    <row r="76" spans="1:4" s="10" customFormat="1" x14ac:dyDescent="0.2">
      <c r="A76" s="11"/>
      <c r="B76" s="11"/>
      <c r="C76" s="11"/>
      <c r="D76" s="11"/>
    </row>
    <row r="77" spans="1:4" s="10" customFormat="1" x14ac:dyDescent="0.2">
      <c r="A77" s="11"/>
      <c r="B77" s="11"/>
      <c r="C77" s="11"/>
      <c r="D77" s="11"/>
    </row>
    <row r="78" spans="1:4" s="10" customFormat="1" x14ac:dyDescent="0.2">
      <c r="A78" s="11"/>
      <c r="B78" s="11"/>
      <c r="C78" s="11"/>
      <c r="D78" s="11"/>
    </row>
    <row r="79" spans="1:4" s="10" customFormat="1" x14ac:dyDescent="0.2">
      <c r="A79" s="11"/>
      <c r="B79" s="11"/>
      <c r="C79" s="11"/>
      <c r="D79" s="11"/>
    </row>
    <row r="80" spans="1:4" s="10" customFormat="1" x14ac:dyDescent="0.2">
      <c r="A80" s="11"/>
      <c r="B80" s="11"/>
      <c r="C80" s="11"/>
      <c r="D80" s="11"/>
    </row>
    <row r="81" spans="1:4" s="10" customFormat="1" x14ac:dyDescent="0.2">
      <c r="A81" s="11"/>
      <c r="B81" s="11"/>
      <c r="C81" s="11"/>
      <c r="D81" s="11"/>
    </row>
    <row r="82" spans="1:4" s="10" customFormat="1" x14ac:dyDescent="0.2">
      <c r="A82" s="11"/>
      <c r="B82" s="11"/>
      <c r="C82" s="11"/>
      <c r="D82" s="11"/>
    </row>
    <row r="83" spans="1:4" s="10" customFormat="1" x14ac:dyDescent="0.2">
      <c r="A83" s="11"/>
      <c r="B83" s="11"/>
      <c r="C83" s="11"/>
      <c r="D83" s="11"/>
    </row>
    <row r="84" spans="1:4" s="10" customFormat="1" x14ac:dyDescent="0.2">
      <c r="A84" s="11"/>
      <c r="B84" s="11"/>
      <c r="C84" s="11"/>
      <c r="D84" s="11"/>
    </row>
    <row r="85" spans="1:4" s="10" customFormat="1" x14ac:dyDescent="0.2">
      <c r="A85" s="11"/>
      <c r="B85" s="11"/>
      <c r="C85" s="11"/>
      <c r="D85" s="11"/>
    </row>
    <row r="86" spans="1:4" s="10" customFormat="1" x14ac:dyDescent="0.2">
      <c r="A86" s="11"/>
      <c r="B86" s="11"/>
      <c r="C86" s="11"/>
      <c r="D86" s="11"/>
    </row>
    <row r="87" spans="1:4" s="10" customFormat="1" x14ac:dyDescent="0.2">
      <c r="A87" s="11"/>
      <c r="B87" s="11"/>
      <c r="C87" s="11"/>
      <c r="D87" s="11"/>
    </row>
    <row r="88" spans="1:4" s="10" customFormat="1" x14ac:dyDescent="0.2">
      <c r="A88" s="11"/>
      <c r="B88" s="11"/>
      <c r="C88" s="11"/>
      <c r="D88" s="11"/>
    </row>
    <row r="89" spans="1:4" s="10" customFormat="1" x14ac:dyDescent="0.2">
      <c r="A89" s="11"/>
      <c r="B89" s="11"/>
      <c r="C89" s="11"/>
      <c r="D89" s="11"/>
    </row>
    <row r="90" spans="1:4" s="10" customFormat="1" x14ac:dyDescent="0.2">
      <c r="A90" s="11"/>
      <c r="B90" s="11"/>
      <c r="C90" s="11"/>
      <c r="D90" s="11"/>
    </row>
    <row r="91" spans="1:4" s="10" customFormat="1" x14ac:dyDescent="0.2">
      <c r="A91" s="11"/>
      <c r="B91" s="11"/>
      <c r="C91" s="11"/>
      <c r="D91" s="11"/>
    </row>
    <row r="92" spans="1:4" s="10" customFormat="1" x14ac:dyDescent="0.2">
      <c r="A92" s="11"/>
      <c r="B92" s="11"/>
      <c r="C92" s="11"/>
      <c r="D92" s="11"/>
    </row>
    <row r="93" spans="1:4" s="10" customFormat="1" x14ac:dyDescent="0.2">
      <c r="A93" s="11"/>
      <c r="B93" s="11"/>
      <c r="C93" s="11"/>
      <c r="D93" s="11"/>
    </row>
    <row r="94" spans="1:4" s="10" customFormat="1" x14ac:dyDescent="0.2">
      <c r="A94" s="11"/>
      <c r="B94" s="11"/>
      <c r="C94" s="11"/>
      <c r="D94" s="11"/>
    </row>
    <row r="95" spans="1:4" s="10" customFormat="1" x14ac:dyDescent="0.2">
      <c r="A95" s="11"/>
      <c r="B95" s="11"/>
      <c r="C95" s="11"/>
      <c r="D95" s="11"/>
    </row>
    <row r="96" spans="1:4" s="10" customFormat="1" x14ac:dyDescent="0.2">
      <c r="A96" s="11"/>
      <c r="B96" s="11"/>
      <c r="C96" s="11"/>
      <c r="D96" s="11"/>
    </row>
    <row r="97" spans="1:4" s="10" customFormat="1" x14ac:dyDescent="0.2">
      <c r="A97" s="11"/>
      <c r="B97" s="11"/>
      <c r="C97" s="11"/>
      <c r="D97" s="11"/>
    </row>
    <row r="98" spans="1:4" s="10" customFormat="1" x14ac:dyDescent="0.2">
      <c r="A98" s="11"/>
      <c r="B98" s="11"/>
      <c r="C98" s="11"/>
      <c r="D98" s="11"/>
    </row>
    <row r="99" spans="1:4" s="10" customFormat="1" x14ac:dyDescent="0.2">
      <c r="A99" s="11"/>
      <c r="B99" s="11"/>
      <c r="C99" s="11"/>
      <c r="D99" s="11"/>
    </row>
    <row r="100" spans="1:4" s="10" customFormat="1" x14ac:dyDescent="0.2">
      <c r="A100" s="11"/>
      <c r="B100" s="11"/>
      <c r="C100" s="11"/>
      <c r="D100" s="11"/>
    </row>
    <row r="101" spans="1:4" s="10" customFormat="1" x14ac:dyDescent="0.2">
      <c r="A101" s="11"/>
      <c r="B101" s="11"/>
      <c r="C101" s="11"/>
      <c r="D101" s="11"/>
    </row>
    <row r="102" spans="1:4" s="10" customFormat="1" x14ac:dyDescent="0.2">
      <c r="A102" s="11"/>
      <c r="B102" s="11"/>
      <c r="C102" s="11"/>
      <c r="D102" s="11"/>
    </row>
    <row r="103" spans="1:4" s="10" customFormat="1" x14ac:dyDescent="0.2">
      <c r="A103" s="11"/>
      <c r="B103" s="11"/>
      <c r="C103" s="11"/>
      <c r="D103" s="11"/>
    </row>
    <row r="104" spans="1:4" s="10" customFormat="1" x14ac:dyDescent="0.2">
      <c r="A104" s="11"/>
      <c r="B104" s="11"/>
      <c r="C104" s="11"/>
      <c r="D104" s="11"/>
    </row>
    <row r="105" spans="1:4" s="10" customFormat="1" x14ac:dyDescent="0.2">
      <c r="A105" s="11"/>
      <c r="B105" s="11"/>
      <c r="C105" s="11"/>
      <c r="D105" s="11"/>
    </row>
    <row r="106" spans="1:4" s="10" customFormat="1" x14ac:dyDescent="0.2">
      <c r="A106" s="11"/>
      <c r="B106" s="11"/>
      <c r="C106" s="11"/>
      <c r="D106" s="11"/>
    </row>
    <row r="107" spans="1:4" s="10" customFormat="1" x14ac:dyDescent="0.2">
      <c r="A107" s="11"/>
      <c r="B107" s="11"/>
      <c r="C107" s="11"/>
      <c r="D107" s="11"/>
    </row>
    <row r="108" spans="1:4" s="10" customFormat="1" x14ac:dyDescent="0.2">
      <c r="A108" s="11"/>
      <c r="B108" s="11"/>
      <c r="C108" s="11"/>
      <c r="D108" s="11"/>
    </row>
    <row r="109" spans="1:4" s="10" customFormat="1" x14ac:dyDescent="0.2">
      <c r="A109" s="11"/>
      <c r="B109" s="11"/>
      <c r="C109" s="11"/>
      <c r="D109" s="11"/>
    </row>
    <row r="110" spans="1:4" s="10" customFormat="1" x14ac:dyDescent="0.2">
      <c r="A110" s="11"/>
      <c r="B110" s="11"/>
      <c r="C110" s="11"/>
      <c r="D110" s="11"/>
    </row>
    <row r="111" spans="1:4" s="10" customFormat="1" x14ac:dyDescent="0.2">
      <c r="A111" s="11"/>
      <c r="B111" s="11"/>
      <c r="C111" s="11"/>
      <c r="D111" s="11"/>
    </row>
    <row r="112" spans="1:4" s="10" customFormat="1" x14ac:dyDescent="0.2">
      <c r="A112" s="11"/>
      <c r="B112" s="11"/>
      <c r="C112" s="11"/>
      <c r="D112" s="11"/>
    </row>
    <row r="113" spans="1:4" s="10" customFormat="1" x14ac:dyDescent="0.2">
      <c r="A113" s="11"/>
      <c r="B113" s="11"/>
      <c r="C113" s="11"/>
      <c r="D113" s="11"/>
    </row>
    <row r="114" spans="1:4" s="10" customFormat="1" x14ac:dyDescent="0.2">
      <c r="A114" s="11"/>
      <c r="B114" s="11"/>
      <c r="C114" s="11"/>
      <c r="D114" s="11"/>
    </row>
    <row r="115" spans="1:4" s="10" customFormat="1" x14ac:dyDescent="0.2">
      <c r="A115" s="11"/>
      <c r="B115" s="11"/>
      <c r="C115" s="11"/>
      <c r="D115" s="11"/>
    </row>
    <row r="116" spans="1:4" s="10" customFormat="1" x14ac:dyDescent="0.2">
      <c r="A116" s="11"/>
      <c r="B116" s="11"/>
      <c r="C116" s="11"/>
      <c r="D116" s="11"/>
    </row>
    <row r="117" spans="1:4" s="10" customFormat="1" x14ac:dyDescent="0.2">
      <c r="A117" s="11"/>
      <c r="B117" s="11"/>
      <c r="C117" s="11"/>
      <c r="D117" s="11"/>
    </row>
    <row r="118" spans="1:4" s="10" customFormat="1" x14ac:dyDescent="0.2">
      <c r="A118" s="11"/>
      <c r="B118" s="11"/>
      <c r="C118" s="11"/>
      <c r="D118" s="11"/>
    </row>
    <row r="119" spans="1:4" s="10" customFormat="1" x14ac:dyDescent="0.2">
      <c r="A119" s="11"/>
      <c r="B119" s="11"/>
      <c r="C119" s="11"/>
      <c r="D119" s="11"/>
    </row>
    <row r="120" spans="1:4" s="10" customFormat="1" x14ac:dyDescent="0.2">
      <c r="A120" s="11"/>
      <c r="B120" s="11"/>
      <c r="C120" s="11"/>
      <c r="D120" s="11"/>
    </row>
    <row r="121" spans="1:4" s="10" customFormat="1" x14ac:dyDescent="0.2">
      <c r="A121" s="11"/>
      <c r="B121" s="11"/>
      <c r="C121" s="11"/>
      <c r="D121" s="11"/>
    </row>
    <row r="122" spans="1:4" s="10" customFormat="1" x14ac:dyDescent="0.2">
      <c r="A122" s="11"/>
      <c r="B122" s="11"/>
      <c r="C122" s="11"/>
      <c r="D122" s="11"/>
    </row>
    <row r="123" spans="1:4" s="10" customFormat="1" x14ac:dyDescent="0.2">
      <c r="A123" s="11"/>
      <c r="B123" s="11"/>
      <c r="C123" s="11"/>
      <c r="D123" s="11"/>
    </row>
    <row r="124" spans="1:4" s="10" customFormat="1" x14ac:dyDescent="0.2">
      <c r="A124" s="11"/>
      <c r="B124" s="11"/>
      <c r="C124" s="11"/>
      <c r="D124" s="11"/>
    </row>
    <row r="125" spans="1:4" s="10" customFormat="1" x14ac:dyDescent="0.2">
      <c r="A125" s="11"/>
      <c r="B125" s="11"/>
      <c r="C125" s="11"/>
      <c r="D125" s="11"/>
    </row>
    <row r="126" spans="1:4" s="10" customFormat="1" x14ac:dyDescent="0.2">
      <c r="A126" s="11"/>
      <c r="B126" s="11"/>
      <c r="C126" s="11"/>
      <c r="D126" s="11"/>
    </row>
    <row r="127" spans="1:4" s="10" customFormat="1" x14ac:dyDescent="0.2">
      <c r="A127" s="11"/>
      <c r="B127" s="11"/>
      <c r="C127" s="11"/>
      <c r="D127" s="11"/>
    </row>
    <row r="128" spans="1:4" s="10" customFormat="1" x14ac:dyDescent="0.2">
      <c r="A128" s="11"/>
      <c r="B128" s="11"/>
      <c r="C128" s="11"/>
      <c r="D128" s="11"/>
    </row>
    <row r="129" spans="1:4" s="10" customFormat="1" x14ac:dyDescent="0.2">
      <c r="A129" s="11"/>
      <c r="B129" s="11"/>
      <c r="C129" s="11"/>
      <c r="D129" s="11"/>
    </row>
    <row r="130" spans="1:4" s="10" customFormat="1" x14ac:dyDescent="0.2">
      <c r="A130" s="11"/>
      <c r="B130" s="11"/>
      <c r="C130" s="11"/>
      <c r="D130" s="11"/>
    </row>
    <row r="131" spans="1:4" s="10" customFormat="1" x14ac:dyDescent="0.2">
      <c r="A131" s="11"/>
      <c r="B131" s="11"/>
      <c r="C131" s="11"/>
      <c r="D131" s="11"/>
    </row>
    <row r="132" spans="1:4" s="10" customFormat="1" x14ac:dyDescent="0.2">
      <c r="A132" s="11"/>
      <c r="B132" s="11"/>
      <c r="C132" s="11"/>
      <c r="D132" s="11"/>
    </row>
    <row r="133" spans="1:4" s="10" customFormat="1" x14ac:dyDescent="0.2">
      <c r="A133" s="11"/>
      <c r="B133" s="11"/>
      <c r="C133" s="11"/>
      <c r="D133" s="11"/>
    </row>
    <row r="134" spans="1:4" s="10" customFormat="1" x14ac:dyDescent="0.2">
      <c r="A134" s="11"/>
      <c r="B134" s="11"/>
      <c r="C134" s="11"/>
      <c r="D134" s="11"/>
    </row>
    <row r="135" spans="1:4" s="10" customFormat="1" x14ac:dyDescent="0.2">
      <c r="A135" s="11"/>
      <c r="B135" s="11"/>
      <c r="C135" s="11"/>
      <c r="D135" s="11"/>
    </row>
    <row r="136" spans="1:4" s="10" customFormat="1" x14ac:dyDescent="0.2">
      <c r="A136" s="11"/>
      <c r="B136" s="11"/>
      <c r="C136" s="11"/>
      <c r="D136" s="11"/>
    </row>
    <row r="137" spans="1:4" s="10" customFormat="1" x14ac:dyDescent="0.2">
      <c r="A137" s="11"/>
      <c r="B137" s="11"/>
      <c r="C137" s="11"/>
      <c r="D137" s="11"/>
    </row>
    <row r="138" spans="1:4" s="10" customFormat="1" x14ac:dyDescent="0.2">
      <c r="A138" s="11"/>
      <c r="B138" s="11"/>
      <c r="C138" s="11"/>
      <c r="D138" s="11"/>
    </row>
    <row r="139" spans="1:4" s="10" customFormat="1" x14ac:dyDescent="0.2">
      <c r="A139" s="11"/>
      <c r="B139" s="11"/>
      <c r="C139" s="11"/>
      <c r="D139" s="11"/>
    </row>
    <row r="140" spans="1:4" s="10" customFormat="1" x14ac:dyDescent="0.2">
      <c r="A140" s="11"/>
      <c r="B140" s="11"/>
      <c r="C140" s="11"/>
      <c r="D140" s="11"/>
    </row>
    <row r="141" spans="1:4" s="10" customFormat="1" x14ac:dyDescent="0.2">
      <c r="A141" s="11"/>
      <c r="B141" s="11"/>
      <c r="C141" s="11"/>
      <c r="D141" s="11"/>
    </row>
    <row r="142" spans="1:4" s="10" customFormat="1" x14ac:dyDescent="0.2">
      <c r="A142" s="11"/>
      <c r="B142" s="11"/>
      <c r="C142" s="11"/>
      <c r="D142" s="11"/>
    </row>
    <row r="143" spans="1:4" s="10" customFormat="1" x14ac:dyDescent="0.2">
      <c r="A143" s="11"/>
      <c r="B143" s="11"/>
      <c r="C143" s="11"/>
      <c r="D143" s="11"/>
    </row>
    <row r="144" spans="1:4" s="10" customFormat="1" x14ac:dyDescent="0.2">
      <c r="A144" s="11"/>
      <c r="B144" s="11"/>
      <c r="C144" s="11"/>
      <c r="D144" s="11"/>
    </row>
    <row r="145" spans="1:4" s="10" customFormat="1" x14ac:dyDescent="0.2">
      <c r="A145" s="11"/>
      <c r="B145" s="11"/>
      <c r="C145" s="11"/>
      <c r="D145" s="11"/>
    </row>
    <row r="146" spans="1:4" s="10" customFormat="1" x14ac:dyDescent="0.2">
      <c r="A146" s="11"/>
      <c r="B146" s="11"/>
      <c r="C146" s="11"/>
      <c r="D146" s="11"/>
    </row>
    <row r="147" spans="1:4" s="10" customFormat="1" x14ac:dyDescent="0.2">
      <c r="A147" s="11"/>
      <c r="B147" s="11"/>
      <c r="C147" s="11"/>
      <c r="D147" s="11"/>
    </row>
    <row r="148" spans="1:4" s="10" customFormat="1" x14ac:dyDescent="0.2">
      <c r="A148" s="11"/>
      <c r="B148" s="11"/>
      <c r="C148" s="11"/>
      <c r="D148" s="11"/>
    </row>
    <row r="149" spans="1:4" s="10" customFormat="1" x14ac:dyDescent="0.2">
      <c r="A149" s="11"/>
      <c r="B149" s="11"/>
      <c r="C149" s="11"/>
      <c r="D149" s="11"/>
    </row>
    <row r="150" spans="1:4" s="10" customFormat="1" x14ac:dyDescent="0.2">
      <c r="A150" s="11"/>
      <c r="B150" s="11"/>
      <c r="C150" s="11"/>
      <c r="D150" s="11"/>
    </row>
    <row r="151" spans="1:4" s="10" customFormat="1" x14ac:dyDescent="0.2">
      <c r="A151" s="11"/>
      <c r="B151" s="11"/>
      <c r="C151" s="11"/>
      <c r="D151" s="11"/>
    </row>
    <row r="152" spans="1:4" s="10" customFormat="1" x14ac:dyDescent="0.2">
      <c r="A152" s="11"/>
      <c r="B152" s="11"/>
      <c r="C152" s="11"/>
      <c r="D152" s="11"/>
    </row>
    <row r="153" spans="1:4" s="10" customFormat="1" x14ac:dyDescent="0.2">
      <c r="A153" s="11"/>
      <c r="B153" s="11"/>
      <c r="C153" s="11"/>
      <c r="D153" s="11"/>
    </row>
    <row r="154" spans="1:4" s="10" customFormat="1" x14ac:dyDescent="0.2">
      <c r="A154" s="11"/>
      <c r="B154" s="11"/>
      <c r="C154" s="11"/>
      <c r="D154" s="11"/>
    </row>
    <row r="155" spans="1:4" s="10" customFormat="1" x14ac:dyDescent="0.2">
      <c r="A155" s="11"/>
      <c r="B155" s="11"/>
      <c r="C155" s="11"/>
      <c r="D155" s="11"/>
    </row>
    <row r="156" spans="1:4" s="10" customFormat="1" x14ac:dyDescent="0.2">
      <c r="A156" s="11"/>
      <c r="B156" s="11"/>
      <c r="C156" s="11"/>
      <c r="D156" s="11"/>
    </row>
    <row r="157" spans="1:4" s="10" customFormat="1" x14ac:dyDescent="0.2">
      <c r="A157" s="11"/>
      <c r="B157" s="11"/>
      <c r="C157" s="11"/>
      <c r="D157" s="11"/>
    </row>
    <row r="158" spans="1:4" s="10" customFormat="1" x14ac:dyDescent="0.2">
      <c r="A158" s="11"/>
      <c r="B158" s="11"/>
      <c r="C158" s="11"/>
      <c r="D158" s="11"/>
    </row>
    <row r="159" spans="1:4" s="10" customFormat="1" x14ac:dyDescent="0.2">
      <c r="A159" s="11"/>
      <c r="B159" s="11"/>
      <c r="C159" s="11"/>
      <c r="D159" s="11"/>
    </row>
    <row r="160" spans="1:4" s="10" customFormat="1" x14ac:dyDescent="0.2">
      <c r="A160" s="11"/>
      <c r="B160" s="11"/>
      <c r="C160" s="11"/>
      <c r="D160" s="11"/>
    </row>
    <row r="161" spans="1:4" s="10" customFormat="1" x14ac:dyDescent="0.2">
      <c r="A161" s="11"/>
      <c r="B161" s="11"/>
      <c r="C161" s="11"/>
      <c r="D161" s="11"/>
    </row>
    <row r="162" spans="1:4" s="10" customFormat="1" x14ac:dyDescent="0.2">
      <c r="A162" s="11"/>
      <c r="B162" s="11"/>
      <c r="C162" s="11"/>
      <c r="D162" s="11"/>
    </row>
    <row r="163" spans="1:4" s="10" customFormat="1" x14ac:dyDescent="0.2">
      <c r="A163" s="11"/>
      <c r="B163" s="11"/>
      <c r="C163" s="11"/>
      <c r="D163" s="11"/>
    </row>
    <row r="164" spans="1:4" s="10" customFormat="1" x14ac:dyDescent="0.2">
      <c r="A164" s="11"/>
      <c r="B164" s="11"/>
      <c r="C164" s="11"/>
      <c r="D164" s="11"/>
    </row>
    <row r="165" spans="1:4" s="10" customFormat="1" x14ac:dyDescent="0.2">
      <c r="A165" s="11"/>
      <c r="B165" s="11"/>
      <c r="C165" s="11"/>
      <c r="D165" s="11"/>
    </row>
    <row r="166" spans="1:4" s="10" customFormat="1" x14ac:dyDescent="0.2">
      <c r="A166" s="11"/>
      <c r="B166" s="11"/>
      <c r="C166" s="11"/>
      <c r="D166" s="11"/>
    </row>
    <row r="167" spans="1:4" s="10" customFormat="1" x14ac:dyDescent="0.2">
      <c r="A167" s="11"/>
      <c r="B167" s="11"/>
      <c r="C167" s="11"/>
      <c r="D167" s="11"/>
    </row>
    <row r="168" spans="1:4" s="10" customFormat="1" x14ac:dyDescent="0.2">
      <c r="A168" s="11"/>
      <c r="B168" s="11"/>
      <c r="C168" s="11"/>
      <c r="D168" s="11"/>
    </row>
    <row r="169" spans="1:4" s="10" customFormat="1" x14ac:dyDescent="0.2">
      <c r="A169" s="11"/>
      <c r="B169" s="11"/>
      <c r="C169" s="11"/>
      <c r="D169" s="11"/>
    </row>
    <row r="170" spans="1:4" s="10" customFormat="1" x14ac:dyDescent="0.2">
      <c r="A170" s="11"/>
      <c r="B170" s="11"/>
      <c r="C170" s="11"/>
      <c r="D170" s="11"/>
    </row>
    <row r="171" spans="1:4" s="10" customFormat="1" x14ac:dyDescent="0.2">
      <c r="A171" s="11"/>
      <c r="B171" s="11"/>
      <c r="C171" s="11"/>
      <c r="D171" s="11"/>
    </row>
    <row r="172" spans="1:4" s="10" customFormat="1" x14ac:dyDescent="0.2">
      <c r="A172" s="11"/>
      <c r="B172" s="11"/>
      <c r="C172" s="11"/>
      <c r="D172" s="11"/>
    </row>
    <row r="173" spans="1:4" s="10" customFormat="1" x14ac:dyDescent="0.2">
      <c r="A173" s="11"/>
      <c r="B173" s="11"/>
      <c r="C173" s="11"/>
      <c r="D173" s="11"/>
    </row>
    <row r="174" spans="1:4" s="10" customFormat="1" x14ac:dyDescent="0.2">
      <c r="A174" s="11"/>
      <c r="B174" s="11"/>
      <c r="C174" s="11"/>
      <c r="D174" s="11"/>
    </row>
    <row r="175" spans="1:4" s="10" customFormat="1" x14ac:dyDescent="0.2">
      <c r="A175" s="11"/>
      <c r="B175" s="11"/>
      <c r="C175" s="11"/>
      <c r="D175" s="11"/>
    </row>
    <row r="176" spans="1:4" s="10" customFormat="1" x14ac:dyDescent="0.2">
      <c r="A176" s="11"/>
      <c r="B176" s="11"/>
      <c r="C176" s="11"/>
      <c r="D176" s="11"/>
    </row>
    <row r="177" spans="1:4" s="10" customFormat="1" x14ac:dyDescent="0.2">
      <c r="A177" s="11"/>
      <c r="B177" s="11"/>
      <c r="C177" s="11"/>
      <c r="D177" s="11"/>
    </row>
    <row r="178" spans="1:4" s="10" customFormat="1" x14ac:dyDescent="0.2">
      <c r="A178" s="11"/>
      <c r="B178" s="11"/>
      <c r="C178" s="11"/>
      <c r="D178" s="11"/>
    </row>
    <row r="179" spans="1:4" s="10" customFormat="1" x14ac:dyDescent="0.2">
      <c r="A179" s="11"/>
      <c r="B179" s="11"/>
      <c r="C179" s="11"/>
      <c r="D179" s="11"/>
    </row>
    <row r="180" spans="1:4" s="10" customFormat="1" x14ac:dyDescent="0.2">
      <c r="A180" s="11"/>
      <c r="B180" s="11"/>
      <c r="C180" s="11"/>
      <c r="D180" s="11"/>
    </row>
    <row r="181" spans="1:4" s="10" customFormat="1" x14ac:dyDescent="0.2">
      <c r="A181" s="11"/>
      <c r="B181" s="11"/>
      <c r="C181" s="11"/>
      <c r="D181" s="11"/>
    </row>
    <row r="182" spans="1:4" s="10" customFormat="1" x14ac:dyDescent="0.2">
      <c r="A182" s="11"/>
      <c r="B182" s="11"/>
      <c r="C182" s="11"/>
      <c r="D182" s="11"/>
    </row>
    <row r="183" spans="1:4" s="10" customFormat="1" x14ac:dyDescent="0.2">
      <c r="A183" s="11"/>
      <c r="B183" s="11"/>
      <c r="C183" s="11"/>
      <c r="D183" s="11"/>
    </row>
    <row r="184" spans="1:4" s="10" customFormat="1" x14ac:dyDescent="0.2">
      <c r="A184" s="11"/>
      <c r="B184" s="11"/>
      <c r="C184" s="11"/>
      <c r="D184" s="11"/>
    </row>
    <row r="185" spans="1:4" s="10" customFormat="1" x14ac:dyDescent="0.2">
      <c r="A185" s="11"/>
      <c r="B185" s="11"/>
      <c r="C185" s="11"/>
      <c r="D185" s="11"/>
    </row>
    <row r="186" spans="1:4" s="10" customFormat="1" x14ac:dyDescent="0.2">
      <c r="A186" s="11"/>
      <c r="B186" s="11"/>
      <c r="C186" s="11"/>
      <c r="D186" s="11"/>
    </row>
    <row r="187" spans="1:4" s="10" customFormat="1" x14ac:dyDescent="0.2">
      <c r="A187" s="11"/>
      <c r="B187" s="11"/>
      <c r="C187" s="11"/>
      <c r="D187" s="11"/>
    </row>
    <row r="188" spans="1:4" s="10" customFormat="1" x14ac:dyDescent="0.2">
      <c r="A188" s="11"/>
      <c r="B188" s="11"/>
      <c r="C188" s="11"/>
      <c r="D188" s="11"/>
    </row>
    <row r="189" spans="1:4" s="10" customFormat="1" x14ac:dyDescent="0.2">
      <c r="A189" s="11"/>
      <c r="B189" s="11"/>
      <c r="C189" s="11"/>
      <c r="D189" s="11"/>
    </row>
    <row r="190" spans="1:4" s="10" customFormat="1" x14ac:dyDescent="0.2">
      <c r="A190" s="11"/>
      <c r="B190" s="11"/>
      <c r="C190" s="11"/>
      <c r="D190" s="11"/>
    </row>
    <row r="191" spans="1:4" s="10" customFormat="1" x14ac:dyDescent="0.2">
      <c r="A191" s="11"/>
      <c r="B191" s="11"/>
      <c r="C191" s="11"/>
      <c r="D191" s="11"/>
    </row>
    <row r="192" spans="1:4" s="10" customFormat="1" x14ac:dyDescent="0.2">
      <c r="A192" s="11"/>
      <c r="B192" s="11"/>
      <c r="C192" s="11"/>
      <c r="D192" s="11"/>
    </row>
    <row r="193" spans="1:4" s="10" customFormat="1" x14ac:dyDescent="0.2">
      <c r="A193" s="11"/>
      <c r="B193" s="11"/>
      <c r="C193" s="11"/>
      <c r="D193" s="11"/>
    </row>
    <row r="194" spans="1:4" s="10" customFormat="1" x14ac:dyDescent="0.2">
      <c r="A194" s="11"/>
      <c r="B194" s="11"/>
      <c r="C194" s="11"/>
      <c r="D194" s="11"/>
    </row>
    <row r="195" spans="1:4" s="10" customFormat="1" x14ac:dyDescent="0.2">
      <c r="A195" s="11"/>
      <c r="B195" s="11"/>
      <c r="C195" s="11"/>
      <c r="D195" s="11"/>
    </row>
    <row r="196" spans="1:4" s="10" customFormat="1" x14ac:dyDescent="0.2">
      <c r="A196" s="11"/>
      <c r="B196" s="11"/>
      <c r="C196" s="11"/>
      <c r="D196" s="11"/>
    </row>
    <row r="197" spans="1:4" s="10" customFormat="1" x14ac:dyDescent="0.2">
      <c r="A197" s="11"/>
      <c r="B197" s="11"/>
      <c r="C197" s="11"/>
      <c r="D197" s="11"/>
    </row>
    <row r="198" spans="1:4" s="10" customFormat="1" x14ac:dyDescent="0.2">
      <c r="A198" s="11"/>
      <c r="B198" s="11"/>
      <c r="C198" s="11"/>
      <c r="D198" s="11"/>
    </row>
    <row r="199" spans="1:4" s="10" customFormat="1" x14ac:dyDescent="0.2">
      <c r="A199" s="11"/>
      <c r="B199" s="11"/>
      <c r="C199" s="11"/>
      <c r="D199" s="11"/>
    </row>
    <row r="200" spans="1:4" s="10" customFormat="1" x14ac:dyDescent="0.2">
      <c r="A200" s="11"/>
      <c r="B200" s="11"/>
      <c r="C200" s="11"/>
      <c r="D200" s="11"/>
    </row>
    <row r="201" spans="1:4" s="10" customFormat="1" x14ac:dyDescent="0.2">
      <c r="A201" s="11"/>
      <c r="B201" s="11"/>
      <c r="C201" s="11"/>
      <c r="D201" s="11"/>
    </row>
    <row r="202" spans="1:4" s="10" customFormat="1" x14ac:dyDescent="0.2">
      <c r="A202" s="11"/>
      <c r="B202" s="11"/>
      <c r="C202" s="11"/>
      <c r="D202" s="11"/>
    </row>
    <row r="203" spans="1:4" s="10" customFormat="1" x14ac:dyDescent="0.2">
      <c r="A203" s="11"/>
      <c r="B203" s="11"/>
      <c r="C203" s="11"/>
      <c r="D203" s="11"/>
    </row>
    <row r="204" spans="1:4" s="10" customFormat="1" x14ac:dyDescent="0.2">
      <c r="A204" s="11"/>
      <c r="B204" s="11"/>
      <c r="C204" s="11"/>
      <c r="D204" s="11"/>
    </row>
    <row r="205" spans="1:4" s="10" customFormat="1" x14ac:dyDescent="0.2">
      <c r="A205" s="11"/>
      <c r="B205" s="11"/>
      <c r="C205" s="11"/>
      <c r="D205" s="11"/>
    </row>
    <row r="206" spans="1:4" s="10" customFormat="1" x14ac:dyDescent="0.2">
      <c r="A206" s="11"/>
      <c r="B206" s="11"/>
      <c r="C206" s="11"/>
      <c r="D206" s="11"/>
    </row>
    <row r="207" spans="1:4" s="10" customFormat="1" x14ac:dyDescent="0.2">
      <c r="A207" s="11"/>
      <c r="B207" s="11"/>
      <c r="C207" s="11"/>
      <c r="D207" s="11"/>
    </row>
    <row r="208" spans="1:4" s="10" customFormat="1" x14ac:dyDescent="0.2">
      <c r="A208" s="11"/>
      <c r="B208" s="11"/>
      <c r="C208" s="11"/>
      <c r="D208" s="11"/>
    </row>
    <row r="209" spans="1:4" s="10" customFormat="1" x14ac:dyDescent="0.2">
      <c r="A209" s="11"/>
      <c r="B209" s="11"/>
      <c r="C209" s="11"/>
      <c r="D209" s="11"/>
    </row>
    <row r="210" spans="1:4" s="10" customFormat="1" x14ac:dyDescent="0.2">
      <c r="A210" s="11"/>
      <c r="B210" s="11"/>
      <c r="C210" s="11"/>
      <c r="D210" s="11"/>
    </row>
    <row r="211" spans="1:4" s="10" customFormat="1" x14ac:dyDescent="0.2">
      <c r="A211" s="11"/>
      <c r="B211" s="11"/>
      <c r="C211" s="11"/>
      <c r="D211" s="11"/>
    </row>
    <row r="212" spans="1:4" s="10" customFormat="1" x14ac:dyDescent="0.2">
      <c r="A212" s="11"/>
      <c r="B212" s="11"/>
      <c r="C212" s="11"/>
      <c r="D212" s="11"/>
    </row>
    <row r="213" spans="1:4" s="10" customFormat="1" x14ac:dyDescent="0.2">
      <c r="A213" s="11"/>
      <c r="B213" s="11"/>
      <c r="C213" s="11"/>
      <c r="D213" s="11"/>
    </row>
    <row r="214" spans="1:4" s="10" customFormat="1" x14ac:dyDescent="0.2">
      <c r="A214" s="11"/>
      <c r="B214" s="11"/>
      <c r="C214" s="11"/>
      <c r="D214" s="11"/>
    </row>
    <row r="215" spans="1:4" s="10" customFormat="1" x14ac:dyDescent="0.2">
      <c r="A215" s="11"/>
      <c r="B215" s="11"/>
      <c r="C215" s="11"/>
      <c r="D215" s="11"/>
    </row>
    <row r="216" spans="1:4" s="10" customFormat="1" x14ac:dyDescent="0.2">
      <c r="A216" s="11"/>
      <c r="B216" s="11"/>
      <c r="C216" s="11"/>
      <c r="D216" s="11"/>
    </row>
    <row r="217" spans="1:4" s="10" customFormat="1" x14ac:dyDescent="0.2">
      <c r="A217" s="11"/>
      <c r="B217" s="11"/>
      <c r="C217" s="11"/>
      <c r="D217" s="11"/>
    </row>
    <row r="218" spans="1:4" s="10" customFormat="1" x14ac:dyDescent="0.2">
      <c r="A218" s="11"/>
      <c r="B218" s="11"/>
      <c r="C218" s="11"/>
      <c r="D218" s="11"/>
    </row>
    <row r="219" spans="1:4" s="10" customFormat="1" x14ac:dyDescent="0.2">
      <c r="A219" s="11"/>
      <c r="B219" s="11"/>
      <c r="C219" s="11"/>
      <c r="D219" s="11"/>
    </row>
    <row r="220" spans="1:4" s="10" customFormat="1" x14ac:dyDescent="0.2">
      <c r="A220" s="11"/>
      <c r="B220" s="11"/>
      <c r="C220" s="11"/>
      <c r="D220" s="11"/>
    </row>
    <row r="221" spans="1:4" s="10" customFormat="1" x14ac:dyDescent="0.2">
      <c r="A221" s="11"/>
      <c r="B221" s="11"/>
      <c r="C221" s="11"/>
      <c r="D221" s="11"/>
    </row>
    <row r="222" spans="1:4" s="10" customFormat="1" x14ac:dyDescent="0.2">
      <c r="A222" s="11"/>
      <c r="B222" s="11"/>
      <c r="C222" s="11"/>
      <c r="D222" s="11"/>
    </row>
    <row r="223" spans="1:4" s="10" customFormat="1" x14ac:dyDescent="0.2">
      <c r="A223" s="11"/>
      <c r="B223" s="11"/>
      <c r="C223" s="11"/>
      <c r="D223" s="11"/>
    </row>
    <row r="224" spans="1:4" s="10" customFormat="1" x14ac:dyDescent="0.2">
      <c r="A224" s="11"/>
      <c r="B224" s="11"/>
      <c r="C224" s="11"/>
      <c r="D224" s="11"/>
    </row>
    <row r="225" spans="1:4" s="10" customFormat="1" x14ac:dyDescent="0.2">
      <c r="A225" s="11"/>
      <c r="B225" s="11"/>
      <c r="C225" s="11"/>
      <c r="D225" s="11"/>
    </row>
    <row r="226" spans="1:4" s="10" customFormat="1" x14ac:dyDescent="0.2">
      <c r="A226" s="11"/>
      <c r="B226" s="11"/>
      <c r="C226" s="11"/>
      <c r="D226" s="11"/>
    </row>
    <row r="227" spans="1:4" s="10" customFormat="1" x14ac:dyDescent="0.2">
      <c r="A227" s="11"/>
      <c r="B227" s="11"/>
      <c r="C227" s="11"/>
      <c r="D227" s="11"/>
    </row>
    <row r="228" spans="1:4" s="10" customFormat="1" x14ac:dyDescent="0.2">
      <c r="A228" s="11"/>
      <c r="B228" s="11"/>
      <c r="C228" s="11"/>
      <c r="D228" s="11"/>
    </row>
    <row r="229" spans="1:4" s="10" customFormat="1" x14ac:dyDescent="0.2">
      <c r="A229" s="11"/>
      <c r="B229" s="11"/>
      <c r="C229" s="11"/>
      <c r="D229" s="11"/>
    </row>
    <row r="230" spans="1:4" s="10" customFormat="1" x14ac:dyDescent="0.2">
      <c r="A230" s="11"/>
      <c r="B230" s="11"/>
      <c r="C230" s="11"/>
      <c r="D230" s="11"/>
    </row>
    <row r="231" spans="1:4" s="10" customFormat="1" x14ac:dyDescent="0.2">
      <c r="A231" s="11"/>
      <c r="B231" s="11"/>
      <c r="C231" s="11"/>
      <c r="D231" s="11"/>
    </row>
    <row r="232" spans="1:4" s="10" customFormat="1" x14ac:dyDescent="0.2">
      <c r="A232" s="11"/>
      <c r="B232" s="11"/>
      <c r="C232" s="11"/>
      <c r="D232" s="11"/>
    </row>
    <row r="233" spans="1:4" s="10" customFormat="1" x14ac:dyDescent="0.2">
      <c r="A233" s="11"/>
      <c r="B233" s="11"/>
      <c r="C233" s="11"/>
      <c r="D233" s="11"/>
    </row>
    <row r="234" spans="1:4" s="10" customFormat="1" x14ac:dyDescent="0.2">
      <c r="A234" s="11"/>
      <c r="B234" s="11"/>
      <c r="C234" s="11"/>
      <c r="D234" s="11"/>
    </row>
    <row r="235" spans="1:4" s="10" customFormat="1" x14ac:dyDescent="0.2">
      <c r="A235" s="11"/>
      <c r="B235" s="11"/>
      <c r="C235" s="11"/>
      <c r="D235" s="11"/>
    </row>
    <row r="236" spans="1:4" s="10" customFormat="1" x14ac:dyDescent="0.2">
      <c r="A236" s="11"/>
      <c r="B236" s="11"/>
      <c r="C236" s="11"/>
      <c r="D236" s="11"/>
    </row>
    <row r="237" spans="1:4" s="10" customFormat="1" x14ac:dyDescent="0.2">
      <c r="A237" s="11"/>
      <c r="B237" s="11"/>
      <c r="C237" s="11"/>
      <c r="D237" s="11"/>
    </row>
    <row r="238" spans="1:4" s="10" customFormat="1" x14ac:dyDescent="0.2">
      <c r="A238" s="11"/>
      <c r="B238" s="11"/>
      <c r="C238" s="11"/>
      <c r="D238" s="11"/>
    </row>
    <row r="239" spans="1:4" s="10" customFormat="1" x14ac:dyDescent="0.2">
      <c r="A239" s="11"/>
      <c r="B239" s="11"/>
      <c r="C239" s="11"/>
      <c r="D239" s="11"/>
    </row>
    <row r="240" spans="1:4" s="10" customFormat="1" x14ac:dyDescent="0.2">
      <c r="A240" s="11"/>
      <c r="B240" s="11"/>
      <c r="C240" s="11"/>
      <c r="D240" s="11"/>
    </row>
    <row r="241" spans="1:4" s="10" customFormat="1" x14ac:dyDescent="0.2">
      <c r="A241" s="11"/>
      <c r="B241" s="11"/>
      <c r="C241" s="11"/>
      <c r="D241" s="11"/>
    </row>
    <row r="242" spans="1:4" s="10" customFormat="1" x14ac:dyDescent="0.2">
      <c r="A242" s="11"/>
      <c r="B242" s="11"/>
      <c r="C242" s="11"/>
      <c r="D242" s="11"/>
    </row>
    <row r="243" spans="1:4" s="10" customFormat="1" x14ac:dyDescent="0.2">
      <c r="A243" s="11"/>
      <c r="B243" s="11"/>
      <c r="C243" s="11"/>
      <c r="D243" s="11"/>
    </row>
    <row r="244" spans="1:4" s="10" customFormat="1" x14ac:dyDescent="0.2">
      <c r="A244" s="11"/>
      <c r="B244" s="11"/>
      <c r="C244" s="11"/>
      <c r="D244" s="11"/>
    </row>
    <row r="245" spans="1:4" s="10" customFormat="1" x14ac:dyDescent="0.2">
      <c r="A245" s="14"/>
      <c r="B245" s="14"/>
      <c r="C245" s="14"/>
      <c r="D245" s="14"/>
    </row>
    <row r="246" spans="1:4" s="10" customFormat="1" x14ac:dyDescent="0.2">
      <c r="A246" s="11"/>
      <c r="B246" s="11"/>
      <c r="C246" s="11"/>
      <c r="D246" s="11"/>
    </row>
    <row r="247" spans="1:4" s="10" customFormat="1" x14ac:dyDescent="0.2">
      <c r="A247" s="11"/>
      <c r="B247" s="11"/>
      <c r="C247" s="11"/>
      <c r="D247" s="11"/>
    </row>
    <row r="248" spans="1:4" s="10" customFormat="1" x14ac:dyDescent="0.2">
      <c r="A248" s="11"/>
      <c r="B248" s="11"/>
      <c r="C248" s="11"/>
      <c r="D248" s="11"/>
    </row>
    <row r="249" spans="1:4" s="10" customFormat="1" x14ac:dyDescent="0.2">
      <c r="A249" s="11"/>
      <c r="B249" s="11"/>
      <c r="C249" s="11"/>
      <c r="D249" s="11"/>
    </row>
    <row r="250" spans="1:4" s="10" customFormat="1" x14ac:dyDescent="0.2">
      <c r="A250" s="11"/>
      <c r="B250" s="11"/>
      <c r="C250" s="11"/>
      <c r="D250" s="11"/>
    </row>
    <row r="251" spans="1:4" s="10" customFormat="1" x14ac:dyDescent="0.2">
      <c r="A251" s="11"/>
      <c r="B251" s="11"/>
      <c r="C251" s="11"/>
      <c r="D251" s="11"/>
    </row>
    <row r="252" spans="1:4" s="10" customFormat="1" x14ac:dyDescent="0.2">
      <c r="A252" s="11"/>
      <c r="B252" s="11"/>
      <c r="C252" s="11"/>
      <c r="D252" s="11"/>
    </row>
    <row r="253" spans="1:4" s="10" customFormat="1" x14ac:dyDescent="0.2">
      <c r="A253" s="11"/>
      <c r="B253" s="11"/>
      <c r="C253" s="11"/>
      <c r="D253" s="11"/>
    </row>
    <row r="254" spans="1:4" s="10" customFormat="1" x14ac:dyDescent="0.2">
      <c r="A254" s="11"/>
      <c r="B254" s="11"/>
      <c r="C254" s="11"/>
      <c r="D254" s="11"/>
    </row>
    <row r="255" spans="1:4" s="10" customFormat="1" x14ac:dyDescent="0.2">
      <c r="A255" s="11"/>
      <c r="B255" s="11"/>
      <c r="C255" s="11"/>
      <c r="D255" s="11"/>
    </row>
    <row r="256" spans="1:4" s="10" customFormat="1" x14ac:dyDescent="0.2">
      <c r="A256" s="11"/>
      <c r="B256" s="11"/>
      <c r="C256" s="11"/>
      <c r="D256" s="11"/>
    </row>
    <row r="257" spans="1:4" s="10" customFormat="1" x14ac:dyDescent="0.2">
      <c r="A257" s="11"/>
      <c r="B257" s="11"/>
      <c r="C257" s="11"/>
      <c r="D257" s="11"/>
    </row>
    <row r="258" spans="1:4" s="10" customFormat="1" x14ac:dyDescent="0.2">
      <c r="A258" s="11"/>
      <c r="B258" s="11"/>
      <c r="C258" s="11"/>
      <c r="D258" s="11"/>
    </row>
    <row r="259" spans="1:4" s="10" customFormat="1" x14ac:dyDescent="0.2">
      <c r="A259" s="11"/>
      <c r="B259" s="11"/>
      <c r="C259" s="11"/>
      <c r="D259" s="11"/>
    </row>
    <row r="260" spans="1:4" s="10" customFormat="1" x14ac:dyDescent="0.2">
      <c r="A260" s="11"/>
      <c r="B260" s="11"/>
      <c r="C260" s="11"/>
      <c r="D260" s="11"/>
    </row>
    <row r="261" spans="1:4" s="10" customFormat="1" x14ac:dyDescent="0.2">
      <c r="A261" s="11"/>
      <c r="B261" s="11"/>
      <c r="C261" s="11"/>
      <c r="D261" s="11"/>
    </row>
    <row r="262" spans="1:4" s="10" customFormat="1" x14ac:dyDescent="0.2">
      <c r="A262" s="11"/>
      <c r="B262" s="11"/>
      <c r="C262" s="11"/>
      <c r="D262" s="11"/>
    </row>
    <row r="263" spans="1:4" s="10" customFormat="1" x14ac:dyDescent="0.2">
      <c r="A263" s="11"/>
      <c r="B263" s="11"/>
      <c r="C263" s="11"/>
      <c r="D263" s="11"/>
    </row>
    <row r="264" spans="1:4" s="10" customFormat="1" x14ac:dyDescent="0.2">
      <c r="A264" s="11"/>
      <c r="B264" s="11"/>
      <c r="C264" s="11"/>
      <c r="D264" s="11"/>
    </row>
    <row r="265" spans="1:4" s="10" customFormat="1" x14ac:dyDescent="0.2">
      <c r="A265" s="11"/>
      <c r="B265" s="11"/>
      <c r="C265" s="11"/>
      <c r="D265" s="11"/>
    </row>
    <row r="266" spans="1:4" s="10" customFormat="1" x14ac:dyDescent="0.2">
      <c r="A266" s="11"/>
      <c r="B266" s="11"/>
      <c r="C266" s="11"/>
      <c r="D266" s="11"/>
    </row>
    <row r="267" spans="1:4" s="10" customFormat="1" x14ac:dyDescent="0.2">
      <c r="A267" s="11"/>
      <c r="B267" s="11"/>
      <c r="C267" s="11"/>
      <c r="D267" s="11"/>
    </row>
    <row r="268" spans="1:4" s="10" customFormat="1" x14ac:dyDescent="0.2">
      <c r="A268" s="11"/>
      <c r="B268" s="11"/>
      <c r="C268" s="11"/>
      <c r="D268" s="11"/>
    </row>
    <row r="269" spans="1:4" s="10" customFormat="1" x14ac:dyDescent="0.2">
      <c r="A269" s="11"/>
      <c r="B269" s="11"/>
      <c r="C269" s="11"/>
      <c r="D269" s="11"/>
    </row>
    <row r="270" spans="1:4" s="10" customFormat="1" x14ac:dyDescent="0.2">
      <c r="A270" s="11"/>
      <c r="B270" s="11"/>
      <c r="C270" s="11"/>
      <c r="D270" s="11"/>
    </row>
    <row r="271" spans="1:4" s="10" customFormat="1" x14ac:dyDescent="0.2">
      <c r="A271" s="15"/>
      <c r="B271" s="15"/>
      <c r="C271" s="15"/>
      <c r="D271" s="15"/>
    </row>
    <row r="272" spans="1:4" s="10" customFormat="1" x14ac:dyDescent="0.2">
      <c r="A272" s="15"/>
      <c r="B272" s="15"/>
      <c r="C272" s="15"/>
      <c r="D272" s="15"/>
    </row>
    <row r="273" spans="1:4" s="10" customFormat="1" x14ac:dyDescent="0.2">
      <c r="A273" s="15"/>
      <c r="B273" s="15"/>
      <c r="C273" s="15"/>
      <c r="D273" s="15"/>
    </row>
    <row r="274" spans="1:4" s="10" customFormat="1" x14ac:dyDescent="0.2">
      <c r="A274" s="15"/>
      <c r="B274" s="15"/>
      <c r="C274" s="15"/>
      <c r="D274" s="15"/>
    </row>
    <row r="275" spans="1:4" s="10" customFormat="1" x14ac:dyDescent="0.2">
      <c r="A275" s="15"/>
      <c r="B275" s="15"/>
      <c r="C275" s="15"/>
      <c r="D275" s="15"/>
    </row>
    <row r="276" spans="1:4" s="10" customFormat="1" x14ac:dyDescent="0.2">
      <c r="A276" s="15"/>
      <c r="B276" s="15"/>
      <c r="C276" s="15"/>
      <c r="D276" s="15"/>
    </row>
    <row r="277" spans="1:4" s="10" customFormat="1" x14ac:dyDescent="0.2">
      <c r="A277" s="15"/>
      <c r="B277" s="15"/>
      <c r="C277" s="15"/>
      <c r="D277" s="15"/>
    </row>
    <row r="278" spans="1:4" s="10" customFormat="1" x14ac:dyDescent="0.2">
      <c r="A278" s="15"/>
      <c r="B278" s="15"/>
      <c r="C278" s="15"/>
      <c r="D278" s="15"/>
    </row>
    <row r="279" spans="1:4" s="10" customFormat="1" x14ac:dyDescent="0.2">
      <c r="A279" s="15"/>
      <c r="B279" s="15"/>
      <c r="C279" s="15"/>
      <c r="D279" s="15"/>
    </row>
    <row r="280" spans="1:4" s="10" customFormat="1" x14ac:dyDescent="0.2">
      <c r="A280" s="15"/>
      <c r="B280" s="15"/>
      <c r="C280" s="15"/>
      <c r="D280" s="15"/>
    </row>
    <row r="281" spans="1:4" s="10" customFormat="1" x14ac:dyDescent="0.2">
      <c r="A281" s="15"/>
      <c r="B281" s="15"/>
      <c r="C281" s="15"/>
      <c r="D281" s="15"/>
    </row>
    <row r="282" spans="1:4" s="10" customFormat="1" x14ac:dyDescent="0.2">
      <c r="A282" s="15"/>
      <c r="B282" s="15"/>
      <c r="C282" s="15"/>
      <c r="D282" s="15"/>
    </row>
    <row r="283" spans="1:4" s="10" customFormat="1" x14ac:dyDescent="0.2">
      <c r="A283" s="15"/>
      <c r="B283" s="15"/>
      <c r="C283" s="15"/>
      <c r="D283" s="15"/>
    </row>
    <row r="284" spans="1:4" s="10" customFormat="1" x14ac:dyDescent="0.2">
      <c r="A284" s="15"/>
      <c r="B284" s="15"/>
      <c r="C284" s="15"/>
      <c r="D284" s="15"/>
    </row>
    <row r="285" spans="1:4" s="10" customFormat="1" x14ac:dyDescent="0.2">
      <c r="A285" s="15"/>
      <c r="B285" s="15"/>
      <c r="C285" s="15"/>
      <c r="D285" s="15"/>
    </row>
    <row r="286" spans="1:4" s="10" customFormat="1" x14ac:dyDescent="0.2">
      <c r="A286" s="15"/>
      <c r="B286" s="15"/>
      <c r="C286" s="15"/>
      <c r="D286" s="15"/>
    </row>
    <row r="287" spans="1:4" s="10" customFormat="1" x14ac:dyDescent="0.2">
      <c r="A287" s="15"/>
      <c r="B287" s="15"/>
      <c r="C287" s="15"/>
      <c r="D287" s="15"/>
    </row>
    <row r="288" spans="1:4" s="10" customFormat="1" x14ac:dyDescent="0.2">
      <c r="A288" s="15"/>
      <c r="B288" s="15"/>
      <c r="C288" s="15"/>
      <c r="D288" s="15"/>
    </row>
    <row r="289" spans="1:4" s="10" customFormat="1" x14ac:dyDescent="0.2">
      <c r="A289" s="15"/>
      <c r="B289" s="15"/>
      <c r="C289" s="15"/>
      <c r="D289" s="15"/>
    </row>
    <row r="290" spans="1:4" s="10" customFormat="1" x14ac:dyDescent="0.2">
      <c r="A290" s="15"/>
      <c r="B290" s="15"/>
      <c r="C290" s="15"/>
      <c r="D290" s="15"/>
    </row>
    <row r="291" spans="1:4" s="10" customFormat="1" x14ac:dyDescent="0.2">
      <c r="A291" s="15"/>
      <c r="B291" s="15"/>
      <c r="C291" s="15"/>
      <c r="D291" s="15"/>
    </row>
    <row r="292" spans="1:4" s="10" customFormat="1" x14ac:dyDescent="0.2">
      <c r="A292" s="15"/>
      <c r="B292" s="15"/>
      <c r="C292" s="15"/>
      <c r="D292" s="15"/>
    </row>
    <row r="293" spans="1:4" s="10" customFormat="1" x14ac:dyDescent="0.2">
      <c r="A293" s="15"/>
      <c r="B293" s="15"/>
      <c r="C293" s="15"/>
      <c r="D293" s="15"/>
    </row>
    <row r="294" spans="1:4" s="10" customFormat="1" x14ac:dyDescent="0.2">
      <c r="A294" s="15"/>
      <c r="B294" s="15"/>
      <c r="C294" s="15"/>
      <c r="D294" s="15"/>
    </row>
    <row r="295" spans="1:4" s="10" customFormat="1" x14ac:dyDescent="0.2">
      <c r="A295" s="15"/>
      <c r="B295" s="15"/>
      <c r="C295" s="15"/>
      <c r="D295" s="15"/>
    </row>
    <row r="296" spans="1:4" s="10" customFormat="1" x14ac:dyDescent="0.2">
      <c r="A296" s="15"/>
      <c r="B296" s="15"/>
      <c r="C296" s="15"/>
      <c r="D296" s="15"/>
    </row>
    <row r="297" spans="1:4" s="10" customFormat="1" x14ac:dyDescent="0.2">
      <c r="A297" s="15"/>
      <c r="B297" s="15"/>
      <c r="C297" s="15"/>
      <c r="D297" s="15"/>
    </row>
    <row r="298" spans="1:4" s="10" customFormat="1" x14ac:dyDescent="0.2">
      <c r="A298" s="15"/>
      <c r="B298" s="15"/>
      <c r="C298" s="15"/>
      <c r="D298" s="15"/>
    </row>
    <row r="299" spans="1:4" s="10" customFormat="1" x14ac:dyDescent="0.2">
      <c r="A299" s="15"/>
      <c r="B299" s="15"/>
      <c r="C299" s="15"/>
      <c r="D299" s="15"/>
    </row>
    <row r="300" spans="1:4" s="10" customFormat="1" x14ac:dyDescent="0.2">
      <c r="A300" s="15"/>
      <c r="B300" s="15"/>
      <c r="C300" s="15"/>
      <c r="D300" s="15"/>
    </row>
    <row r="301" spans="1:4" s="10" customFormat="1" x14ac:dyDescent="0.2">
      <c r="A301" s="15"/>
      <c r="B301" s="15"/>
      <c r="C301" s="15"/>
      <c r="D301" s="15"/>
    </row>
    <row r="302" spans="1:4" s="10" customFormat="1" x14ac:dyDescent="0.2">
      <c r="A302" s="15"/>
      <c r="B302" s="15"/>
      <c r="C302" s="15"/>
      <c r="D302" s="15"/>
    </row>
    <row r="303" spans="1:4" s="10" customFormat="1" x14ac:dyDescent="0.2">
      <c r="A303" s="15"/>
      <c r="B303" s="15"/>
      <c r="C303" s="15"/>
      <c r="D303" s="15"/>
    </row>
    <row r="304" spans="1:4" s="10" customFormat="1" x14ac:dyDescent="0.2">
      <c r="A304" s="15"/>
      <c r="B304" s="15"/>
      <c r="C304" s="15"/>
      <c r="D304" s="15"/>
    </row>
    <row r="305" spans="1:4" s="10" customFormat="1" x14ac:dyDescent="0.2">
      <c r="A305" s="15"/>
      <c r="B305" s="15"/>
      <c r="C305" s="15"/>
      <c r="D305" s="15"/>
    </row>
    <row r="306" spans="1:4" s="10" customFormat="1" x14ac:dyDescent="0.2">
      <c r="A306" s="15"/>
      <c r="B306" s="15"/>
      <c r="C306" s="15"/>
      <c r="D306" s="15"/>
    </row>
    <row r="307" spans="1:4" s="10" customFormat="1" x14ac:dyDescent="0.2">
      <c r="A307" s="15"/>
      <c r="B307" s="15"/>
      <c r="C307" s="15"/>
      <c r="D307" s="15"/>
    </row>
    <row r="308" spans="1:4" s="10" customFormat="1" x14ac:dyDescent="0.2">
      <c r="A308" s="15"/>
      <c r="B308" s="15"/>
      <c r="C308" s="15"/>
      <c r="D308" s="15"/>
    </row>
    <row r="309" spans="1:4" s="10" customFormat="1" x14ac:dyDescent="0.2">
      <c r="A309" s="15"/>
      <c r="B309" s="15"/>
      <c r="C309" s="15"/>
      <c r="D309" s="15"/>
    </row>
    <row r="310" spans="1:4" s="10" customFormat="1" x14ac:dyDescent="0.2">
      <c r="A310" s="15"/>
      <c r="B310" s="15"/>
      <c r="C310" s="15"/>
      <c r="D310" s="15"/>
    </row>
    <row r="311" spans="1:4" s="10" customFormat="1" x14ac:dyDescent="0.2">
      <c r="A311" s="15"/>
      <c r="B311" s="15"/>
      <c r="C311" s="15"/>
      <c r="D311" s="15"/>
    </row>
    <row r="312" spans="1:4" s="10" customFormat="1" x14ac:dyDescent="0.2">
      <c r="A312" s="15"/>
      <c r="B312" s="15"/>
      <c r="C312" s="15"/>
      <c r="D312" s="15"/>
    </row>
    <row r="313" spans="1:4" s="10" customFormat="1" x14ac:dyDescent="0.2">
      <c r="A313" s="15"/>
      <c r="B313" s="15"/>
      <c r="C313" s="15"/>
      <c r="D313" s="15"/>
    </row>
    <row r="314" spans="1:4" s="10" customFormat="1" x14ac:dyDescent="0.2">
      <c r="A314" s="15"/>
      <c r="B314" s="15"/>
      <c r="C314" s="15"/>
      <c r="D314" s="15"/>
    </row>
    <row r="315" spans="1:4" s="10" customFormat="1" x14ac:dyDescent="0.2">
      <c r="A315" s="15"/>
      <c r="B315" s="15"/>
      <c r="C315" s="15"/>
      <c r="D315" s="15"/>
    </row>
    <row r="316" spans="1:4" s="10" customFormat="1" x14ac:dyDescent="0.2">
      <c r="A316" s="15"/>
      <c r="B316" s="15"/>
      <c r="C316" s="15"/>
      <c r="D316" s="15"/>
    </row>
    <row r="317" spans="1:4" s="10" customFormat="1" x14ac:dyDescent="0.2">
      <c r="A317" s="15"/>
      <c r="B317" s="15"/>
      <c r="C317" s="15"/>
      <c r="D317" s="15"/>
    </row>
    <row r="318" spans="1:4" s="10" customFormat="1" x14ac:dyDescent="0.2">
      <c r="A318" s="15"/>
      <c r="B318" s="15"/>
      <c r="C318" s="15"/>
      <c r="D318" s="15"/>
    </row>
    <row r="319" spans="1:4" s="10" customFormat="1" x14ac:dyDescent="0.2">
      <c r="A319" s="15"/>
      <c r="B319" s="15"/>
      <c r="C319" s="15"/>
      <c r="D319" s="15"/>
    </row>
    <row r="320" spans="1:4" s="10" customFormat="1" x14ac:dyDescent="0.2">
      <c r="A320" s="15"/>
      <c r="B320" s="15"/>
      <c r="C320" s="15"/>
      <c r="D320" s="15"/>
    </row>
    <row r="321" spans="1:4" s="10" customFormat="1" x14ac:dyDescent="0.2">
      <c r="A321" s="15"/>
      <c r="B321" s="15"/>
      <c r="C321" s="15"/>
      <c r="D321" s="15"/>
    </row>
    <row r="322" spans="1:4" s="10" customFormat="1" x14ac:dyDescent="0.2">
      <c r="A322" s="15"/>
      <c r="B322" s="15"/>
      <c r="C322" s="15"/>
      <c r="D322" s="15"/>
    </row>
    <row r="323" spans="1:4" s="10" customFormat="1" x14ac:dyDescent="0.2">
      <c r="A323" s="15"/>
      <c r="B323" s="15"/>
      <c r="C323" s="15"/>
      <c r="D323" s="15"/>
    </row>
    <row r="324" spans="1:4" s="10" customFormat="1" x14ac:dyDescent="0.2">
      <c r="A324" s="15"/>
      <c r="B324" s="15"/>
      <c r="C324" s="15"/>
      <c r="D324" s="15"/>
    </row>
    <row r="325" spans="1:4" s="10" customFormat="1" x14ac:dyDescent="0.2">
      <c r="A325" s="15"/>
      <c r="B325" s="15"/>
      <c r="C325" s="15"/>
      <c r="D325" s="15"/>
    </row>
    <row r="326" spans="1:4" s="10" customFormat="1" x14ac:dyDescent="0.2">
      <c r="A326" s="15"/>
      <c r="B326" s="15"/>
      <c r="C326" s="15"/>
      <c r="D326" s="15"/>
    </row>
    <row r="327" spans="1:4" s="10" customFormat="1" x14ac:dyDescent="0.2">
      <c r="A327" s="15"/>
      <c r="B327" s="15"/>
      <c r="C327" s="15"/>
      <c r="D327" s="15"/>
    </row>
    <row r="328" spans="1:4" s="10" customFormat="1" x14ac:dyDescent="0.2">
      <c r="A328" s="15"/>
      <c r="B328" s="15"/>
      <c r="C328" s="15"/>
      <c r="D328" s="15"/>
    </row>
    <row r="329" spans="1:4" s="10" customFormat="1" x14ac:dyDescent="0.2">
      <c r="A329" s="15"/>
      <c r="B329" s="15"/>
      <c r="C329" s="15"/>
      <c r="D329" s="15"/>
    </row>
    <row r="330" spans="1:4" s="10" customFormat="1" x14ac:dyDescent="0.2">
      <c r="A330" s="15"/>
      <c r="B330" s="15"/>
      <c r="C330" s="15"/>
      <c r="D330" s="15"/>
    </row>
    <row r="331" spans="1:4" s="10" customFormat="1" x14ac:dyDescent="0.2">
      <c r="A331" s="15"/>
      <c r="B331" s="15"/>
      <c r="C331" s="15"/>
      <c r="D331" s="15"/>
    </row>
    <row r="332" spans="1:4" s="10" customFormat="1" x14ac:dyDescent="0.2">
      <c r="A332" s="15"/>
      <c r="B332" s="15"/>
      <c r="C332" s="15"/>
      <c r="D332" s="15"/>
    </row>
    <row r="333" spans="1:4" s="10" customFormat="1" x14ac:dyDescent="0.2">
      <c r="A333" s="15"/>
      <c r="B333" s="15"/>
      <c r="C333" s="15"/>
      <c r="D333" s="15"/>
    </row>
    <row r="334" spans="1:4" s="10" customFormat="1" x14ac:dyDescent="0.2">
      <c r="A334" s="15"/>
      <c r="B334" s="15"/>
      <c r="C334" s="15"/>
      <c r="D334" s="15"/>
    </row>
    <row r="335" spans="1:4" s="10" customFormat="1" x14ac:dyDescent="0.2">
      <c r="A335" s="15"/>
      <c r="B335" s="15"/>
      <c r="C335" s="15"/>
      <c r="D335" s="15"/>
    </row>
    <row r="336" spans="1:4" s="10" customFormat="1" x14ac:dyDescent="0.2">
      <c r="A336" s="15"/>
      <c r="B336" s="15"/>
      <c r="C336" s="15"/>
      <c r="D336" s="15"/>
    </row>
    <row r="337" spans="1:4" s="10" customFormat="1" x14ac:dyDescent="0.2">
      <c r="A337" s="15"/>
      <c r="B337" s="15"/>
      <c r="C337" s="15"/>
      <c r="D337" s="15"/>
    </row>
    <row r="338" spans="1:4" s="10" customFormat="1" x14ac:dyDescent="0.2">
      <c r="A338" s="15"/>
      <c r="B338" s="15"/>
      <c r="C338" s="15"/>
      <c r="D338" s="15"/>
    </row>
    <row r="339" spans="1:4" s="10" customFormat="1" x14ac:dyDescent="0.2">
      <c r="A339" s="15"/>
      <c r="B339" s="15"/>
      <c r="C339" s="15"/>
      <c r="D339" s="15"/>
    </row>
    <row r="340" spans="1:4" s="10" customFormat="1" x14ac:dyDescent="0.2">
      <c r="A340" s="15"/>
      <c r="B340" s="15"/>
      <c r="C340" s="15"/>
      <c r="D340" s="15"/>
    </row>
    <row r="341" spans="1:4" s="10" customFormat="1" x14ac:dyDescent="0.2">
      <c r="A341" s="15"/>
      <c r="B341" s="15"/>
      <c r="C341" s="15"/>
      <c r="D341" s="15"/>
    </row>
    <row r="342" spans="1:4" s="10" customFormat="1" x14ac:dyDescent="0.2">
      <c r="A342" s="15"/>
      <c r="B342" s="15"/>
      <c r="C342" s="15"/>
      <c r="D342" s="15"/>
    </row>
    <row r="343" spans="1:4" s="10" customFormat="1" x14ac:dyDescent="0.2">
      <c r="A343" s="15"/>
      <c r="B343" s="15"/>
      <c r="C343" s="15"/>
      <c r="D343" s="15"/>
    </row>
    <row r="344" spans="1:4" s="10" customFormat="1" x14ac:dyDescent="0.2">
      <c r="A344" s="15"/>
      <c r="B344" s="15"/>
      <c r="C344" s="15"/>
      <c r="D344" s="15"/>
    </row>
    <row r="345" spans="1:4" s="10" customFormat="1" x14ac:dyDescent="0.2">
      <c r="A345" s="15"/>
      <c r="B345" s="15"/>
      <c r="C345" s="15"/>
      <c r="D345" s="15"/>
    </row>
    <row r="346" spans="1:4" s="10" customFormat="1" x14ac:dyDescent="0.2">
      <c r="A346" s="15"/>
      <c r="B346" s="15"/>
      <c r="C346" s="15"/>
      <c r="D346" s="15"/>
    </row>
    <row r="347" spans="1:4" s="10" customFormat="1" x14ac:dyDescent="0.2">
      <c r="A347" s="15"/>
      <c r="B347" s="15"/>
      <c r="C347" s="15"/>
      <c r="D347" s="15"/>
    </row>
    <row r="348" spans="1:4" s="10" customFormat="1" x14ac:dyDescent="0.2">
      <c r="A348" s="15"/>
      <c r="B348" s="15"/>
      <c r="C348" s="15"/>
      <c r="D348" s="15"/>
    </row>
    <row r="349" spans="1:4" s="10" customFormat="1" x14ac:dyDescent="0.2">
      <c r="A349" s="15"/>
      <c r="B349" s="15"/>
      <c r="C349" s="15"/>
      <c r="D349" s="15"/>
    </row>
    <row r="350" spans="1:4" s="10" customFormat="1" x14ac:dyDescent="0.2">
      <c r="A350" s="15"/>
      <c r="B350" s="15"/>
      <c r="C350" s="15"/>
      <c r="D350" s="15"/>
    </row>
    <row r="351" spans="1:4" s="10" customFormat="1" x14ac:dyDescent="0.2">
      <c r="A351" s="15"/>
      <c r="B351" s="15"/>
      <c r="C351" s="15"/>
      <c r="D351" s="15"/>
    </row>
    <row r="352" spans="1:4" s="10" customFormat="1" x14ac:dyDescent="0.2">
      <c r="A352" s="15"/>
      <c r="B352" s="15"/>
      <c r="C352" s="15"/>
      <c r="D352" s="15"/>
    </row>
    <row r="353" spans="1:4" s="10" customFormat="1" x14ac:dyDescent="0.2">
      <c r="A353" s="15"/>
      <c r="B353" s="15"/>
      <c r="C353" s="15"/>
      <c r="D353" s="15"/>
    </row>
    <row r="354" spans="1:4" s="10" customFormat="1" x14ac:dyDescent="0.2">
      <c r="A354" s="15"/>
      <c r="B354" s="15"/>
      <c r="C354" s="15"/>
      <c r="D354" s="15"/>
    </row>
    <row r="355" spans="1:4" s="10" customFormat="1" x14ac:dyDescent="0.2">
      <c r="A355" s="15"/>
      <c r="B355" s="15"/>
      <c r="C355" s="15"/>
      <c r="D355" s="15"/>
    </row>
    <row r="356" spans="1:4" s="10" customFormat="1" x14ac:dyDescent="0.2">
      <c r="A356" s="15"/>
      <c r="B356" s="15"/>
      <c r="C356" s="15"/>
      <c r="D356" s="15"/>
    </row>
    <row r="357" spans="1:4" s="10" customFormat="1" x14ac:dyDescent="0.2">
      <c r="A357" s="15"/>
      <c r="B357" s="15"/>
      <c r="C357" s="15"/>
      <c r="D357" s="15"/>
    </row>
    <row r="358" spans="1:4" s="10" customFormat="1" x14ac:dyDescent="0.2">
      <c r="A358" s="15"/>
      <c r="B358" s="15"/>
      <c r="C358" s="15"/>
      <c r="D358" s="15"/>
    </row>
    <row r="359" spans="1:4" s="10" customFormat="1" x14ac:dyDescent="0.2">
      <c r="A359" s="15"/>
      <c r="B359" s="15"/>
      <c r="C359" s="15"/>
      <c r="D359" s="15"/>
    </row>
    <row r="360" spans="1:4" s="10" customFormat="1" x14ac:dyDescent="0.2">
      <c r="A360" s="15"/>
      <c r="B360" s="15"/>
      <c r="C360" s="15"/>
      <c r="D360" s="15"/>
    </row>
    <row r="361" spans="1:4" s="10" customFormat="1" x14ac:dyDescent="0.2">
      <c r="A361" s="15"/>
      <c r="B361" s="15"/>
      <c r="C361" s="15"/>
      <c r="D361" s="15"/>
    </row>
    <row r="362" spans="1:4" s="10" customFormat="1" x14ac:dyDescent="0.2">
      <c r="A362" s="15"/>
      <c r="B362" s="15"/>
      <c r="C362" s="15"/>
      <c r="D362" s="15"/>
    </row>
    <row r="363" spans="1:4" s="10" customFormat="1" x14ac:dyDescent="0.2">
      <c r="A363" s="15"/>
      <c r="B363" s="15"/>
      <c r="C363" s="15"/>
      <c r="D363" s="15"/>
    </row>
    <row r="364" spans="1:4" s="10" customFormat="1" x14ac:dyDescent="0.2">
      <c r="A364" s="15"/>
      <c r="B364" s="15"/>
      <c r="C364" s="15"/>
      <c r="D364" s="15"/>
    </row>
    <row r="365" spans="1:4" s="10" customFormat="1" x14ac:dyDescent="0.2">
      <c r="A365" s="15"/>
      <c r="B365" s="15"/>
      <c r="C365" s="15"/>
      <c r="D365" s="15"/>
    </row>
    <row r="366" spans="1:4" s="10" customFormat="1" x14ac:dyDescent="0.2">
      <c r="A366" s="15"/>
      <c r="B366" s="15"/>
      <c r="C366" s="15"/>
      <c r="D366" s="15"/>
    </row>
    <row r="367" spans="1:4" s="10" customFormat="1" x14ac:dyDescent="0.2">
      <c r="A367" s="15"/>
      <c r="B367" s="15"/>
      <c r="C367" s="15"/>
      <c r="D367" s="15"/>
    </row>
    <row r="368" spans="1:4" s="10" customFormat="1" x14ac:dyDescent="0.2">
      <c r="A368" s="15"/>
      <c r="B368" s="15"/>
      <c r="C368" s="15"/>
      <c r="D368" s="15"/>
    </row>
    <row r="369" spans="1:4" s="10" customFormat="1" x14ac:dyDescent="0.2">
      <c r="A369" s="15"/>
      <c r="B369" s="15"/>
      <c r="C369" s="15"/>
      <c r="D369" s="15"/>
    </row>
    <row r="370" spans="1:4" s="10" customFormat="1" x14ac:dyDescent="0.2">
      <c r="A370" s="15"/>
      <c r="B370" s="15"/>
      <c r="C370" s="15"/>
      <c r="D370" s="15"/>
    </row>
    <row r="371" spans="1:4" s="10" customFormat="1" x14ac:dyDescent="0.2">
      <c r="A371" s="15"/>
      <c r="B371" s="15"/>
      <c r="C371" s="15"/>
      <c r="D371" s="15"/>
    </row>
    <row r="372" spans="1:4" s="10" customFormat="1" x14ac:dyDescent="0.2">
      <c r="A372" s="15"/>
      <c r="B372" s="15"/>
      <c r="C372" s="15"/>
      <c r="D372" s="15"/>
    </row>
    <row r="373" spans="1:4" s="10" customFormat="1" x14ac:dyDescent="0.2">
      <c r="A373" s="15"/>
      <c r="B373" s="15"/>
      <c r="C373" s="15"/>
      <c r="D373" s="15"/>
    </row>
    <row r="374" spans="1:4" s="10" customFormat="1" x14ac:dyDescent="0.2">
      <c r="A374" s="15"/>
      <c r="B374" s="15"/>
      <c r="C374" s="15"/>
      <c r="D374" s="15"/>
    </row>
    <row r="375" spans="1:4" s="10" customFormat="1" x14ac:dyDescent="0.2">
      <c r="A375" s="15"/>
      <c r="B375" s="15"/>
      <c r="C375" s="15"/>
      <c r="D375" s="15"/>
    </row>
    <row r="376" spans="1:4" s="10" customFormat="1" x14ac:dyDescent="0.2">
      <c r="A376" s="15"/>
      <c r="B376" s="15"/>
      <c r="C376" s="15"/>
      <c r="D376" s="15"/>
    </row>
    <row r="377" spans="1:4" s="10" customFormat="1" x14ac:dyDescent="0.2">
      <c r="A377" s="15"/>
      <c r="B377" s="15"/>
      <c r="C377" s="15"/>
      <c r="D377" s="15"/>
    </row>
    <row r="378" spans="1:4" s="10" customFormat="1" x14ac:dyDescent="0.2">
      <c r="A378" s="15"/>
      <c r="B378" s="15"/>
      <c r="C378" s="15"/>
      <c r="D378" s="15"/>
    </row>
    <row r="379" spans="1:4" s="10" customFormat="1" x14ac:dyDescent="0.2">
      <c r="A379" s="15"/>
      <c r="B379" s="15"/>
      <c r="C379" s="15"/>
      <c r="D379" s="15"/>
    </row>
    <row r="380" spans="1:4" s="10" customFormat="1" x14ac:dyDescent="0.2">
      <c r="A380" s="15"/>
      <c r="B380" s="15"/>
      <c r="C380" s="15"/>
      <c r="D380" s="15"/>
    </row>
    <row r="381" spans="1:4" s="10" customFormat="1" x14ac:dyDescent="0.2">
      <c r="A381" s="15"/>
      <c r="B381" s="15"/>
      <c r="C381" s="15"/>
      <c r="D381" s="15"/>
    </row>
    <row r="382" spans="1:4" s="10" customFormat="1" x14ac:dyDescent="0.2">
      <c r="A382" s="15"/>
      <c r="B382" s="15"/>
      <c r="C382" s="15"/>
      <c r="D382" s="15"/>
    </row>
    <row r="383" spans="1:4" s="10" customFormat="1" x14ac:dyDescent="0.2">
      <c r="A383" s="15"/>
      <c r="B383" s="15"/>
      <c r="C383" s="15"/>
      <c r="D383" s="15"/>
    </row>
    <row r="384" spans="1:4" s="10" customFormat="1" x14ac:dyDescent="0.2">
      <c r="A384" s="15"/>
      <c r="B384" s="15"/>
      <c r="C384" s="15"/>
      <c r="D384" s="15"/>
    </row>
    <row r="385" spans="1:4" s="10" customFormat="1" x14ac:dyDescent="0.2">
      <c r="A385" s="15"/>
      <c r="B385" s="15"/>
      <c r="C385" s="15"/>
      <c r="D385" s="15"/>
    </row>
    <row r="386" spans="1:4" s="10" customFormat="1" x14ac:dyDescent="0.2">
      <c r="A386" s="15"/>
      <c r="B386" s="15"/>
      <c r="C386" s="15"/>
      <c r="D386" s="15"/>
    </row>
    <row r="387" spans="1:4" s="10" customFormat="1" x14ac:dyDescent="0.2">
      <c r="A387" s="15"/>
      <c r="B387" s="15"/>
      <c r="C387" s="15"/>
      <c r="D387" s="15"/>
    </row>
    <row r="388" spans="1:4" s="10" customFormat="1" x14ac:dyDescent="0.2">
      <c r="A388" s="15"/>
      <c r="B388" s="15"/>
      <c r="C388" s="15"/>
      <c r="D388" s="15"/>
    </row>
    <row r="389" spans="1:4" s="10" customFormat="1" x14ac:dyDescent="0.2">
      <c r="A389" s="15"/>
      <c r="B389" s="15"/>
      <c r="C389" s="15"/>
      <c r="D389" s="15"/>
    </row>
    <row r="390" spans="1:4" s="10" customFormat="1" x14ac:dyDescent="0.2">
      <c r="A390" s="15"/>
      <c r="B390" s="15"/>
      <c r="C390" s="15"/>
      <c r="D390" s="15"/>
    </row>
    <row r="391" spans="1:4" s="10" customFormat="1" x14ac:dyDescent="0.2">
      <c r="A391" s="15"/>
      <c r="B391" s="15"/>
      <c r="C391" s="15"/>
      <c r="D391" s="15"/>
    </row>
    <row r="392" spans="1:4" s="10" customFormat="1" x14ac:dyDescent="0.2">
      <c r="A392" s="15"/>
      <c r="B392" s="15"/>
      <c r="C392" s="15"/>
      <c r="D392" s="15"/>
    </row>
    <row r="393" spans="1:4" s="10" customFormat="1" x14ac:dyDescent="0.2">
      <c r="A393" s="15"/>
      <c r="B393" s="15"/>
      <c r="C393" s="15"/>
      <c r="D393" s="15"/>
    </row>
    <row r="394" spans="1:4" s="10" customFormat="1" x14ac:dyDescent="0.2">
      <c r="A394" s="15"/>
      <c r="B394" s="15"/>
      <c r="C394" s="15"/>
      <c r="D394" s="15"/>
    </row>
    <row r="395" spans="1:4" s="10" customFormat="1" x14ac:dyDescent="0.2">
      <c r="A395" s="15"/>
      <c r="B395" s="15"/>
      <c r="C395" s="15"/>
      <c r="D395" s="15"/>
    </row>
    <row r="396" spans="1:4" s="10" customFormat="1" x14ac:dyDescent="0.2">
      <c r="A396" s="15"/>
      <c r="B396" s="15"/>
      <c r="C396" s="15"/>
      <c r="D396" s="15"/>
    </row>
    <row r="397" spans="1:4" s="10" customFormat="1" x14ac:dyDescent="0.2">
      <c r="A397" s="15"/>
      <c r="B397" s="15"/>
      <c r="C397" s="15"/>
      <c r="D397" s="15"/>
    </row>
    <row r="398" spans="1:4" s="10" customFormat="1" x14ac:dyDescent="0.2">
      <c r="A398" s="15"/>
      <c r="B398" s="15"/>
      <c r="C398" s="15"/>
      <c r="D398" s="15"/>
    </row>
    <row r="399" spans="1:4" s="10" customFormat="1" x14ac:dyDescent="0.2">
      <c r="A399" s="15"/>
      <c r="B399" s="15"/>
      <c r="C399" s="15"/>
      <c r="D399" s="15"/>
    </row>
    <row r="400" spans="1:4" s="10" customFormat="1" x14ac:dyDescent="0.2">
      <c r="A400" s="15"/>
      <c r="B400" s="15"/>
      <c r="C400" s="15"/>
      <c r="D400" s="15"/>
    </row>
    <row r="401" spans="1:4" s="10" customFormat="1" x14ac:dyDescent="0.2">
      <c r="A401" s="15"/>
      <c r="B401" s="15"/>
      <c r="C401" s="15"/>
      <c r="D401" s="15"/>
    </row>
    <row r="402" spans="1:4" s="10" customFormat="1" x14ac:dyDescent="0.2">
      <c r="A402" s="15"/>
      <c r="B402" s="15"/>
      <c r="C402" s="15"/>
      <c r="D402" s="15"/>
    </row>
    <row r="403" spans="1:4" s="10" customFormat="1" x14ac:dyDescent="0.2">
      <c r="A403" s="15"/>
      <c r="B403" s="15"/>
      <c r="C403" s="15"/>
      <c r="D403" s="15"/>
    </row>
    <row r="404" spans="1:4" s="10" customFormat="1" x14ac:dyDescent="0.2">
      <c r="A404" s="15"/>
      <c r="B404" s="15"/>
      <c r="C404" s="15"/>
      <c r="D404" s="15"/>
    </row>
    <row r="405" spans="1:4" s="10" customFormat="1" x14ac:dyDescent="0.2">
      <c r="A405" s="15"/>
      <c r="B405" s="15"/>
      <c r="C405" s="15"/>
      <c r="D405" s="15"/>
    </row>
    <row r="406" spans="1:4" s="10" customFormat="1" x14ac:dyDescent="0.2">
      <c r="A406" s="15"/>
      <c r="B406" s="15"/>
      <c r="C406" s="15"/>
      <c r="D406" s="15"/>
    </row>
    <row r="407" spans="1:4" s="10" customFormat="1" x14ac:dyDescent="0.2">
      <c r="A407" s="15"/>
      <c r="B407" s="15"/>
      <c r="C407" s="15"/>
      <c r="D407" s="15"/>
    </row>
    <row r="408" spans="1:4" s="10" customFormat="1" x14ac:dyDescent="0.2">
      <c r="A408" s="15"/>
      <c r="B408" s="15"/>
      <c r="C408" s="15"/>
      <c r="D408" s="15"/>
    </row>
    <row r="409" spans="1:4" s="10" customFormat="1" x14ac:dyDescent="0.2">
      <c r="A409" s="15"/>
      <c r="B409" s="15"/>
      <c r="C409" s="15"/>
      <c r="D409" s="15"/>
    </row>
    <row r="410" spans="1:4" s="10" customFormat="1" x14ac:dyDescent="0.2">
      <c r="A410" s="15"/>
      <c r="B410" s="15"/>
      <c r="C410" s="15"/>
      <c r="D410" s="15"/>
    </row>
    <row r="411" spans="1:4" s="10" customFormat="1" x14ac:dyDescent="0.2">
      <c r="A411" s="15"/>
      <c r="B411" s="15"/>
      <c r="C411" s="15"/>
      <c r="D411" s="15"/>
    </row>
    <row r="412" spans="1:4" s="10" customFormat="1" x14ac:dyDescent="0.2">
      <c r="A412" s="15"/>
      <c r="B412" s="15"/>
      <c r="C412" s="15"/>
      <c r="D412" s="15"/>
    </row>
    <row r="413" spans="1:4" s="10" customFormat="1" x14ac:dyDescent="0.2">
      <c r="A413" s="15"/>
      <c r="B413" s="15"/>
      <c r="C413" s="15"/>
      <c r="D413" s="15"/>
    </row>
    <row r="414" spans="1:4" s="10" customFormat="1" x14ac:dyDescent="0.2">
      <c r="A414" s="15"/>
      <c r="B414" s="15"/>
      <c r="C414" s="15"/>
      <c r="D414" s="15"/>
    </row>
    <row r="415" spans="1:4" s="10" customFormat="1" x14ac:dyDescent="0.2">
      <c r="A415" s="15"/>
      <c r="B415" s="15"/>
      <c r="C415" s="15"/>
      <c r="D415" s="15"/>
    </row>
    <row r="416" spans="1:4" s="10" customFormat="1" x14ac:dyDescent="0.2">
      <c r="A416" s="15"/>
      <c r="B416" s="15"/>
      <c r="C416" s="15"/>
      <c r="D416" s="15"/>
    </row>
    <row r="417" spans="1:4" s="10" customFormat="1" x14ac:dyDescent="0.2">
      <c r="A417" s="15"/>
      <c r="B417" s="15"/>
      <c r="C417" s="15"/>
      <c r="D417" s="15"/>
    </row>
    <row r="418" spans="1:4" s="10" customFormat="1" x14ac:dyDescent="0.2">
      <c r="A418" s="15"/>
      <c r="B418" s="15"/>
      <c r="C418" s="15"/>
      <c r="D418" s="15"/>
    </row>
    <row r="419" spans="1:4" s="10" customFormat="1" x14ac:dyDescent="0.2">
      <c r="A419" s="15"/>
      <c r="B419" s="15"/>
      <c r="C419" s="15"/>
      <c r="D419" s="15"/>
    </row>
    <row r="420" spans="1:4" s="10" customFormat="1" x14ac:dyDescent="0.2">
      <c r="A420" s="15"/>
      <c r="B420" s="15"/>
      <c r="C420" s="15"/>
      <c r="D420" s="15"/>
    </row>
    <row r="421" spans="1:4" s="10" customFormat="1" x14ac:dyDescent="0.2">
      <c r="A421" s="15"/>
      <c r="B421" s="15"/>
      <c r="C421" s="15"/>
      <c r="D421" s="15"/>
    </row>
    <row r="422" spans="1:4" s="10" customFormat="1" x14ac:dyDescent="0.2">
      <c r="A422" s="15"/>
      <c r="B422" s="15"/>
      <c r="C422" s="15"/>
      <c r="D422" s="15"/>
    </row>
    <row r="423" spans="1:4" s="10" customFormat="1" x14ac:dyDescent="0.2">
      <c r="A423" s="15"/>
      <c r="B423" s="15"/>
      <c r="C423" s="15"/>
      <c r="D423" s="15"/>
    </row>
    <row r="424" spans="1:4" s="10" customFormat="1" x14ac:dyDescent="0.2">
      <c r="A424" s="15"/>
      <c r="B424" s="15"/>
      <c r="C424" s="15"/>
      <c r="D424" s="15"/>
    </row>
    <row r="425" spans="1:4" s="10" customFormat="1" x14ac:dyDescent="0.2">
      <c r="A425" s="15"/>
      <c r="B425" s="15"/>
      <c r="C425" s="15"/>
      <c r="D425" s="15"/>
    </row>
    <row r="426" spans="1:4" s="10" customFormat="1" x14ac:dyDescent="0.2">
      <c r="A426" s="15"/>
      <c r="B426" s="15"/>
      <c r="C426" s="15"/>
      <c r="D426" s="15"/>
    </row>
    <row r="427" spans="1:4" s="10" customFormat="1" x14ac:dyDescent="0.2">
      <c r="A427" s="15"/>
      <c r="B427" s="15"/>
      <c r="C427" s="15"/>
      <c r="D427" s="15"/>
    </row>
    <row r="428" spans="1:4" s="10" customFormat="1" x14ac:dyDescent="0.2">
      <c r="A428" s="15"/>
      <c r="B428" s="15"/>
      <c r="C428" s="15"/>
      <c r="D428" s="15"/>
    </row>
    <row r="429" spans="1:4" s="10" customFormat="1" x14ac:dyDescent="0.2">
      <c r="A429" s="15"/>
      <c r="B429" s="15"/>
      <c r="C429" s="15"/>
      <c r="D429" s="15"/>
    </row>
    <row r="430" spans="1:4" s="10" customFormat="1" x14ac:dyDescent="0.2">
      <c r="A430" s="15"/>
      <c r="B430" s="15"/>
      <c r="C430" s="15"/>
      <c r="D430" s="15"/>
    </row>
    <row r="431" spans="1:4" s="10" customFormat="1" x14ac:dyDescent="0.2">
      <c r="A431" s="15"/>
      <c r="B431" s="15"/>
      <c r="C431" s="15"/>
      <c r="D431" s="15"/>
    </row>
    <row r="432" spans="1:4" s="10" customFormat="1" x14ac:dyDescent="0.2">
      <c r="A432" s="15"/>
      <c r="B432" s="15"/>
      <c r="C432" s="15"/>
      <c r="D432" s="15"/>
    </row>
    <row r="433" spans="1:4" s="10" customFormat="1" x14ac:dyDescent="0.2">
      <c r="A433" s="15"/>
      <c r="B433" s="15"/>
      <c r="C433" s="15"/>
      <c r="D433" s="15"/>
    </row>
    <row r="434" spans="1:4" s="10" customFormat="1" x14ac:dyDescent="0.2">
      <c r="A434" s="15"/>
      <c r="B434" s="15"/>
      <c r="C434" s="15"/>
      <c r="D434" s="15"/>
    </row>
    <row r="435" spans="1:4" s="10" customFormat="1" x14ac:dyDescent="0.2">
      <c r="A435" s="15"/>
      <c r="B435" s="15"/>
      <c r="C435" s="15"/>
      <c r="D435" s="15"/>
    </row>
    <row r="436" spans="1:4" s="10" customFormat="1" x14ac:dyDescent="0.2">
      <c r="A436" s="15"/>
      <c r="B436" s="15"/>
      <c r="C436" s="15"/>
      <c r="D436" s="15"/>
    </row>
    <row r="437" spans="1:4" s="10" customFormat="1" x14ac:dyDescent="0.2">
      <c r="A437" s="15"/>
      <c r="B437" s="15"/>
      <c r="C437" s="15"/>
      <c r="D437" s="15"/>
    </row>
    <row r="438" spans="1:4" s="10" customFormat="1" x14ac:dyDescent="0.2">
      <c r="A438" s="15"/>
      <c r="B438" s="15"/>
      <c r="C438" s="15"/>
      <c r="D438" s="15"/>
    </row>
    <row r="439" spans="1:4" s="10" customFormat="1" x14ac:dyDescent="0.2">
      <c r="A439" s="15"/>
      <c r="B439" s="15"/>
      <c r="C439" s="15"/>
      <c r="D439" s="15"/>
    </row>
    <row r="440" spans="1:4" s="10" customFormat="1" x14ac:dyDescent="0.2">
      <c r="A440" s="15"/>
      <c r="B440" s="15"/>
      <c r="C440" s="15"/>
      <c r="D440" s="15"/>
    </row>
    <row r="441" spans="1:4" s="10" customFormat="1" x14ac:dyDescent="0.2">
      <c r="A441" s="15"/>
      <c r="B441" s="15"/>
      <c r="C441" s="15"/>
      <c r="D441" s="15"/>
    </row>
    <row r="442" spans="1:4" s="10" customFormat="1" x14ac:dyDescent="0.2">
      <c r="A442" s="15"/>
      <c r="B442" s="15"/>
      <c r="C442" s="15"/>
      <c r="D442" s="15"/>
    </row>
    <row r="443" spans="1:4" s="10" customFormat="1" x14ac:dyDescent="0.2">
      <c r="A443" s="15"/>
      <c r="B443" s="15"/>
      <c r="C443" s="15"/>
      <c r="D443" s="15"/>
    </row>
    <row r="444" spans="1:4" s="10" customFormat="1" x14ac:dyDescent="0.2">
      <c r="A444" s="15"/>
      <c r="B444" s="15"/>
      <c r="C444" s="15"/>
      <c r="D444" s="15"/>
    </row>
    <row r="445" spans="1:4" s="10" customFormat="1" x14ac:dyDescent="0.2">
      <c r="A445" s="15"/>
      <c r="B445" s="15"/>
      <c r="C445" s="15"/>
      <c r="D445" s="15"/>
    </row>
    <row r="446" spans="1:4" s="10" customFormat="1" x14ac:dyDescent="0.2">
      <c r="A446" s="15"/>
      <c r="B446" s="15"/>
      <c r="C446" s="15"/>
      <c r="D446" s="15"/>
    </row>
    <row r="447" spans="1:4" s="10" customFormat="1" x14ac:dyDescent="0.2">
      <c r="A447" s="15"/>
      <c r="B447" s="15"/>
      <c r="C447" s="15"/>
      <c r="D447" s="15"/>
    </row>
    <row r="448" spans="1:4" s="10" customFormat="1" x14ac:dyDescent="0.2">
      <c r="A448" s="15"/>
      <c r="B448" s="15"/>
      <c r="C448" s="15"/>
      <c r="D448" s="15"/>
    </row>
    <row r="449" spans="1:4" s="10" customFormat="1" x14ac:dyDescent="0.2">
      <c r="A449" s="15"/>
      <c r="B449" s="15"/>
      <c r="C449" s="15"/>
      <c r="D449" s="15"/>
    </row>
    <row r="450" spans="1:4" s="10" customFormat="1" x14ac:dyDescent="0.2">
      <c r="A450" s="15"/>
      <c r="B450" s="15"/>
      <c r="C450" s="15"/>
      <c r="D450" s="15"/>
    </row>
    <row r="451" spans="1:4" s="10" customFormat="1" x14ac:dyDescent="0.2">
      <c r="A451" s="15"/>
      <c r="B451" s="15"/>
      <c r="C451" s="15"/>
      <c r="D451" s="15"/>
    </row>
    <row r="452" spans="1:4" s="10" customFormat="1" x14ac:dyDescent="0.2">
      <c r="A452" s="15"/>
      <c r="B452" s="15"/>
      <c r="C452" s="15"/>
      <c r="D452" s="15"/>
    </row>
    <row r="453" spans="1:4" s="10" customFormat="1" x14ac:dyDescent="0.2">
      <c r="A453" s="15"/>
      <c r="B453" s="15"/>
      <c r="C453" s="15"/>
      <c r="D453" s="15"/>
    </row>
    <row r="454" spans="1:4" s="10" customFormat="1" x14ac:dyDescent="0.2">
      <c r="A454" s="15"/>
      <c r="B454" s="15"/>
      <c r="C454" s="15"/>
      <c r="D454" s="15"/>
    </row>
    <row r="455" spans="1:4" s="10" customFormat="1" x14ac:dyDescent="0.2">
      <c r="A455" s="15"/>
      <c r="B455" s="15"/>
      <c r="C455" s="15"/>
      <c r="D455" s="15"/>
    </row>
    <row r="456" spans="1:4" s="10" customFormat="1" x14ac:dyDescent="0.2">
      <c r="A456" s="15"/>
      <c r="B456" s="15"/>
      <c r="C456" s="15"/>
      <c r="D456" s="15"/>
    </row>
    <row r="457" spans="1:4" s="10" customFormat="1" x14ac:dyDescent="0.2">
      <c r="A457" s="15"/>
      <c r="B457" s="15"/>
      <c r="C457" s="15"/>
      <c r="D457" s="15"/>
    </row>
    <row r="458" spans="1:4" s="10" customFormat="1" x14ac:dyDescent="0.2">
      <c r="A458" s="15"/>
      <c r="B458" s="15"/>
      <c r="C458" s="15"/>
      <c r="D458" s="15"/>
    </row>
    <row r="459" spans="1:4" s="10" customFormat="1" x14ac:dyDescent="0.2">
      <c r="A459" s="15"/>
      <c r="B459" s="15"/>
      <c r="C459" s="15"/>
      <c r="D459" s="15"/>
    </row>
    <row r="460" spans="1:4" s="10" customFormat="1" x14ac:dyDescent="0.2">
      <c r="A460" s="15"/>
      <c r="B460" s="15"/>
      <c r="C460" s="15"/>
      <c r="D460" s="15"/>
    </row>
    <row r="461" spans="1:4" s="10" customFormat="1" x14ac:dyDescent="0.2">
      <c r="A461" s="15"/>
      <c r="B461" s="15"/>
      <c r="C461" s="15"/>
      <c r="D461" s="15"/>
    </row>
    <row r="462" spans="1:4" s="10" customFormat="1" x14ac:dyDescent="0.2">
      <c r="A462" s="15"/>
      <c r="B462" s="15"/>
      <c r="C462" s="15"/>
      <c r="D462" s="15"/>
    </row>
    <row r="463" spans="1:4" s="10" customFormat="1" x14ac:dyDescent="0.2">
      <c r="A463" s="15"/>
      <c r="B463" s="15"/>
      <c r="C463" s="15"/>
      <c r="D463" s="15"/>
    </row>
    <row r="464" spans="1:4" s="10" customFormat="1" x14ac:dyDescent="0.2">
      <c r="A464" s="15"/>
      <c r="B464" s="15"/>
      <c r="C464" s="15"/>
      <c r="D464" s="15"/>
    </row>
    <row r="465" spans="1:4" s="10" customFormat="1" x14ac:dyDescent="0.2">
      <c r="A465" s="15"/>
      <c r="B465" s="15"/>
      <c r="C465" s="15"/>
      <c r="D465" s="15"/>
    </row>
    <row r="466" spans="1:4" s="10" customFormat="1" x14ac:dyDescent="0.2">
      <c r="A466" s="15"/>
      <c r="B466" s="15"/>
      <c r="C466" s="15"/>
      <c r="D466" s="15"/>
    </row>
    <row r="467" spans="1:4" s="10" customFormat="1" x14ac:dyDescent="0.2">
      <c r="A467" s="15"/>
      <c r="B467" s="15"/>
      <c r="C467" s="15"/>
      <c r="D467" s="15"/>
    </row>
    <row r="468" spans="1:4" s="10" customFormat="1" x14ac:dyDescent="0.2">
      <c r="A468" s="15"/>
      <c r="B468" s="15"/>
      <c r="C468" s="15"/>
      <c r="D468" s="15"/>
    </row>
    <row r="469" spans="1:4" s="10" customFormat="1" x14ac:dyDescent="0.2">
      <c r="A469" s="15"/>
      <c r="B469" s="15"/>
      <c r="C469" s="15"/>
      <c r="D469" s="15"/>
    </row>
    <row r="470" spans="1:4" s="10" customFormat="1" x14ac:dyDescent="0.2">
      <c r="A470" s="15"/>
      <c r="B470" s="15"/>
      <c r="C470" s="15"/>
      <c r="D470" s="15"/>
    </row>
    <row r="471" spans="1:4" s="10" customFormat="1" x14ac:dyDescent="0.2">
      <c r="A471" s="15"/>
      <c r="B471" s="15"/>
      <c r="C471" s="15"/>
      <c r="D471" s="15"/>
    </row>
    <row r="472" spans="1:4" s="10" customFormat="1" x14ac:dyDescent="0.2">
      <c r="A472" s="15"/>
      <c r="B472" s="15"/>
      <c r="C472" s="15"/>
      <c r="D472" s="15"/>
    </row>
    <row r="473" spans="1:4" s="10" customFormat="1" x14ac:dyDescent="0.2">
      <c r="A473" s="15"/>
      <c r="B473" s="15"/>
      <c r="C473" s="15"/>
      <c r="D473" s="15"/>
    </row>
    <row r="474" spans="1:4" s="10" customFormat="1" x14ac:dyDescent="0.2">
      <c r="A474" s="15"/>
      <c r="B474" s="15"/>
      <c r="C474" s="15"/>
      <c r="D474" s="15"/>
    </row>
    <row r="475" spans="1:4" s="10" customFormat="1" x14ac:dyDescent="0.2">
      <c r="A475" s="15"/>
      <c r="B475" s="15"/>
      <c r="C475" s="15"/>
      <c r="D475" s="15"/>
    </row>
    <row r="476" spans="1:4" s="10" customFormat="1" x14ac:dyDescent="0.2">
      <c r="A476" s="15"/>
      <c r="B476" s="15"/>
      <c r="C476" s="15"/>
      <c r="D476" s="15"/>
    </row>
    <row r="477" spans="1:4" s="10" customFormat="1" x14ac:dyDescent="0.2">
      <c r="A477" s="15"/>
      <c r="B477" s="15"/>
      <c r="C477" s="15"/>
      <c r="D477" s="15"/>
    </row>
    <row r="478" spans="1:4" s="10" customFormat="1" x14ac:dyDescent="0.2">
      <c r="A478" s="15"/>
      <c r="B478" s="15"/>
      <c r="C478" s="15"/>
      <c r="D478" s="15"/>
    </row>
    <row r="479" spans="1:4" s="10" customFormat="1" x14ac:dyDescent="0.2">
      <c r="A479" s="15"/>
      <c r="B479" s="15"/>
      <c r="C479" s="15"/>
      <c r="D479" s="15"/>
    </row>
    <row r="480" spans="1:4" s="10" customFormat="1" x14ac:dyDescent="0.2">
      <c r="A480" s="15"/>
      <c r="B480" s="15"/>
      <c r="C480" s="15"/>
      <c r="D480" s="15"/>
    </row>
    <row r="481" spans="1:4" s="10" customFormat="1" x14ac:dyDescent="0.2">
      <c r="A481" s="15"/>
      <c r="B481" s="15"/>
      <c r="C481" s="15"/>
      <c r="D481" s="15"/>
    </row>
    <row r="482" spans="1:4" s="10" customFormat="1" x14ac:dyDescent="0.2">
      <c r="A482" s="15"/>
      <c r="B482" s="15"/>
      <c r="C482" s="15"/>
      <c r="D482" s="15"/>
    </row>
    <row r="483" spans="1:4" s="10" customFormat="1" x14ac:dyDescent="0.2">
      <c r="A483" s="15"/>
      <c r="B483" s="15"/>
      <c r="C483" s="15"/>
      <c r="D483" s="15"/>
    </row>
    <row r="484" spans="1:4" s="10" customFormat="1" x14ac:dyDescent="0.2">
      <c r="A484" s="15"/>
      <c r="B484" s="15"/>
      <c r="C484" s="15"/>
      <c r="D484" s="15"/>
    </row>
    <row r="485" spans="1:4" s="10" customFormat="1" x14ac:dyDescent="0.2">
      <c r="A485" s="15"/>
      <c r="B485" s="15"/>
      <c r="C485" s="15"/>
      <c r="D485" s="15"/>
    </row>
    <row r="486" spans="1:4" s="10" customFormat="1" x14ac:dyDescent="0.2">
      <c r="A486" s="15"/>
      <c r="B486" s="15"/>
      <c r="C486" s="15"/>
      <c r="D486" s="15"/>
    </row>
    <row r="487" spans="1:4" s="10" customFormat="1" x14ac:dyDescent="0.2">
      <c r="A487" s="15"/>
      <c r="B487" s="15"/>
      <c r="C487" s="15"/>
      <c r="D487" s="15"/>
    </row>
    <row r="488" spans="1:4" s="10" customFormat="1" x14ac:dyDescent="0.2">
      <c r="A488" s="15"/>
      <c r="B488" s="15"/>
      <c r="C488" s="15"/>
      <c r="D488" s="15"/>
    </row>
    <row r="489" spans="1:4" s="10" customFormat="1" x14ac:dyDescent="0.2">
      <c r="A489" s="15"/>
      <c r="B489" s="15"/>
      <c r="C489" s="15"/>
      <c r="D489" s="15"/>
    </row>
    <row r="490" spans="1:4" s="10" customFormat="1" x14ac:dyDescent="0.2">
      <c r="A490" s="15"/>
      <c r="B490" s="15"/>
      <c r="C490" s="15"/>
      <c r="D490" s="15"/>
    </row>
    <row r="491" spans="1:4" s="10" customFormat="1" x14ac:dyDescent="0.2">
      <c r="A491" s="15"/>
      <c r="B491" s="15"/>
      <c r="C491" s="15"/>
      <c r="D491" s="15"/>
    </row>
    <row r="492" spans="1:4" s="10" customFormat="1" x14ac:dyDescent="0.2">
      <c r="A492" s="15"/>
      <c r="B492" s="15"/>
      <c r="C492" s="15"/>
      <c r="D492" s="15"/>
    </row>
    <row r="493" spans="1:4" s="10" customFormat="1" x14ac:dyDescent="0.2">
      <c r="A493" s="15"/>
      <c r="B493" s="15"/>
      <c r="C493" s="15"/>
      <c r="D493" s="15"/>
    </row>
    <row r="494" spans="1:4" s="10" customFormat="1" x14ac:dyDescent="0.2">
      <c r="A494" s="15"/>
      <c r="B494" s="15"/>
      <c r="C494" s="15"/>
      <c r="D494" s="15"/>
    </row>
    <row r="495" spans="1:4" s="10" customFormat="1" x14ac:dyDescent="0.2">
      <c r="A495" s="15"/>
      <c r="B495" s="15"/>
      <c r="C495" s="15"/>
      <c r="D495" s="15"/>
    </row>
    <row r="496" spans="1:4" s="10" customFormat="1" x14ac:dyDescent="0.2">
      <c r="A496" s="15"/>
      <c r="B496" s="15"/>
      <c r="C496" s="15"/>
      <c r="D496" s="15"/>
    </row>
    <row r="497" spans="1:4" s="10" customFormat="1" x14ac:dyDescent="0.2">
      <c r="A497" s="15"/>
      <c r="B497" s="15"/>
      <c r="C497" s="15"/>
      <c r="D497" s="15"/>
    </row>
    <row r="498" spans="1:4" s="10" customFormat="1" x14ac:dyDescent="0.2">
      <c r="A498" s="15"/>
      <c r="B498" s="15"/>
      <c r="C498" s="15"/>
      <c r="D498" s="15"/>
    </row>
    <row r="499" spans="1:4" s="10" customFormat="1" x14ac:dyDescent="0.2">
      <c r="A499" s="15"/>
      <c r="B499" s="15"/>
      <c r="C499" s="15"/>
      <c r="D499" s="15"/>
    </row>
    <row r="500" spans="1:4" s="10" customFormat="1" x14ac:dyDescent="0.2">
      <c r="A500" s="15"/>
      <c r="B500" s="15"/>
      <c r="C500" s="15"/>
      <c r="D500" s="15"/>
    </row>
    <row r="501" spans="1:4" s="10" customFormat="1" x14ac:dyDescent="0.2">
      <c r="A501" s="15"/>
      <c r="B501" s="15"/>
      <c r="C501" s="15"/>
      <c r="D501" s="15"/>
    </row>
    <row r="502" spans="1:4" s="10" customFormat="1" x14ac:dyDescent="0.2">
      <c r="A502" s="15"/>
      <c r="B502" s="15"/>
      <c r="C502" s="15"/>
      <c r="D502" s="15"/>
    </row>
    <row r="503" spans="1:4" s="10" customFormat="1" x14ac:dyDescent="0.2">
      <c r="A503" s="15"/>
      <c r="B503" s="15"/>
      <c r="C503" s="15"/>
      <c r="D503" s="15"/>
    </row>
    <row r="504" spans="1:4" s="10" customFormat="1" x14ac:dyDescent="0.2">
      <c r="A504" s="15"/>
      <c r="B504" s="15"/>
      <c r="C504" s="15"/>
      <c r="D504" s="15"/>
    </row>
    <row r="505" spans="1:4" s="10" customFormat="1" x14ac:dyDescent="0.2">
      <c r="A505" s="15"/>
      <c r="B505" s="15"/>
      <c r="C505" s="15"/>
      <c r="D505" s="15"/>
    </row>
    <row r="506" spans="1:4" s="10" customFormat="1" x14ac:dyDescent="0.2">
      <c r="A506" s="15"/>
      <c r="B506" s="15"/>
      <c r="C506" s="15"/>
      <c r="D506" s="15"/>
    </row>
    <row r="507" spans="1:4" s="10" customFormat="1" x14ac:dyDescent="0.2">
      <c r="A507" s="15"/>
      <c r="B507" s="15"/>
      <c r="C507" s="15"/>
      <c r="D507" s="15"/>
    </row>
    <row r="508" spans="1:4" s="10" customFormat="1" x14ac:dyDescent="0.2">
      <c r="A508" s="15"/>
      <c r="B508" s="15"/>
      <c r="C508" s="15"/>
      <c r="D508" s="15"/>
    </row>
    <row r="509" spans="1:4" s="10" customFormat="1" x14ac:dyDescent="0.2">
      <c r="A509" s="15"/>
      <c r="B509" s="15"/>
      <c r="C509" s="15"/>
      <c r="D509" s="15"/>
    </row>
    <row r="510" spans="1:4" s="10" customFormat="1" x14ac:dyDescent="0.2">
      <c r="A510" s="15"/>
      <c r="B510" s="15"/>
      <c r="C510" s="15"/>
      <c r="D510" s="15"/>
    </row>
    <row r="511" spans="1:4" s="10" customFormat="1" x14ac:dyDescent="0.2">
      <c r="A511" s="15"/>
      <c r="B511" s="15"/>
      <c r="C511" s="15"/>
      <c r="D511" s="15"/>
    </row>
    <row r="512" spans="1:4" s="10" customFormat="1" x14ac:dyDescent="0.2">
      <c r="A512" s="15"/>
      <c r="B512" s="15"/>
      <c r="C512" s="15"/>
      <c r="D512" s="15"/>
    </row>
    <row r="513" spans="1:4" s="10" customFormat="1" x14ac:dyDescent="0.2">
      <c r="A513" s="15"/>
      <c r="B513" s="15"/>
      <c r="C513" s="15"/>
      <c r="D513" s="15"/>
    </row>
    <row r="514" spans="1:4" s="10" customFormat="1" x14ac:dyDescent="0.2">
      <c r="A514" s="15"/>
      <c r="B514" s="15"/>
      <c r="C514" s="15"/>
      <c r="D514" s="15"/>
    </row>
    <row r="515" spans="1:4" s="10" customFormat="1" x14ac:dyDescent="0.2">
      <c r="A515" s="15"/>
      <c r="B515" s="15"/>
      <c r="C515" s="15"/>
      <c r="D515" s="15"/>
    </row>
    <row r="516" spans="1:4" s="10" customFormat="1" x14ac:dyDescent="0.2">
      <c r="A516" s="15"/>
      <c r="B516" s="15"/>
      <c r="C516" s="15"/>
      <c r="D516" s="15"/>
    </row>
    <row r="517" spans="1:4" s="10" customFormat="1" x14ac:dyDescent="0.2">
      <c r="A517" s="15"/>
      <c r="B517" s="15"/>
      <c r="C517" s="15"/>
      <c r="D517" s="15"/>
    </row>
    <row r="518" spans="1:4" s="10" customFormat="1" x14ac:dyDescent="0.2">
      <c r="A518" s="15"/>
      <c r="B518" s="15"/>
      <c r="C518" s="15"/>
      <c r="D518" s="15"/>
    </row>
    <row r="519" spans="1:4" s="10" customFormat="1" x14ac:dyDescent="0.2">
      <c r="A519" s="15"/>
      <c r="B519" s="15"/>
      <c r="C519" s="15"/>
      <c r="D519" s="15"/>
    </row>
    <row r="520" spans="1:4" s="10" customFormat="1" x14ac:dyDescent="0.2">
      <c r="A520" s="15"/>
      <c r="B520" s="15"/>
      <c r="C520" s="15"/>
      <c r="D520" s="15"/>
    </row>
    <row r="521" spans="1:4" s="10" customFormat="1" x14ac:dyDescent="0.2">
      <c r="A521" s="15"/>
      <c r="B521" s="15"/>
      <c r="C521" s="15"/>
      <c r="D521" s="15"/>
    </row>
    <row r="522" spans="1:4" s="10" customFormat="1" x14ac:dyDescent="0.2">
      <c r="A522" s="15"/>
      <c r="B522" s="15"/>
      <c r="C522" s="15"/>
      <c r="D522" s="15"/>
    </row>
    <row r="523" spans="1:4" s="10" customFormat="1" x14ac:dyDescent="0.2">
      <c r="A523" s="15"/>
      <c r="B523" s="15"/>
      <c r="C523" s="15"/>
      <c r="D523" s="15"/>
    </row>
    <row r="524" spans="1:4" s="10" customFormat="1" x14ac:dyDescent="0.2">
      <c r="A524" s="15"/>
      <c r="B524" s="15"/>
      <c r="C524" s="15"/>
      <c r="D524" s="15"/>
    </row>
    <row r="525" spans="1:4" s="10" customFormat="1" x14ac:dyDescent="0.2">
      <c r="A525" s="15"/>
      <c r="B525" s="15"/>
      <c r="C525" s="15"/>
      <c r="D525" s="15"/>
    </row>
    <row r="526" spans="1:4" s="10" customFormat="1" x14ac:dyDescent="0.2">
      <c r="A526" s="15"/>
      <c r="B526" s="15"/>
      <c r="C526" s="15"/>
      <c r="D526" s="15"/>
    </row>
    <row r="527" spans="1:4" s="10" customFormat="1" x14ac:dyDescent="0.2">
      <c r="A527" s="15"/>
      <c r="B527" s="15"/>
      <c r="C527" s="15"/>
      <c r="D527" s="15"/>
    </row>
    <row r="528" spans="1:4" s="10" customFormat="1" x14ac:dyDescent="0.2">
      <c r="A528" s="15"/>
      <c r="B528" s="15"/>
      <c r="C528" s="15"/>
      <c r="D528" s="15"/>
    </row>
    <row r="529" spans="1:4" s="10" customFormat="1" x14ac:dyDescent="0.2">
      <c r="A529" s="15"/>
      <c r="B529" s="15"/>
      <c r="C529" s="15"/>
      <c r="D529" s="15"/>
    </row>
    <row r="530" spans="1:4" s="10" customFormat="1" x14ac:dyDescent="0.2">
      <c r="A530" s="15"/>
      <c r="B530" s="15"/>
      <c r="C530" s="15"/>
      <c r="D530" s="15"/>
    </row>
    <row r="531" spans="1:4" s="10" customFormat="1" x14ac:dyDescent="0.2">
      <c r="A531" s="15"/>
      <c r="B531" s="15"/>
      <c r="C531" s="15"/>
      <c r="D531" s="15"/>
    </row>
    <row r="532" spans="1:4" s="10" customFormat="1" x14ac:dyDescent="0.2">
      <c r="A532" s="15"/>
      <c r="B532" s="15"/>
      <c r="C532" s="15"/>
      <c r="D532" s="15"/>
    </row>
    <row r="533" spans="1:4" s="10" customFormat="1" x14ac:dyDescent="0.2">
      <c r="A533" s="15"/>
      <c r="B533" s="15"/>
      <c r="C533" s="15"/>
      <c r="D533" s="15"/>
    </row>
    <row r="534" spans="1:4" s="10" customFormat="1" x14ac:dyDescent="0.2">
      <c r="A534" s="15"/>
      <c r="B534" s="15"/>
      <c r="C534" s="15"/>
      <c r="D534" s="15"/>
    </row>
    <row r="535" spans="1:4" s="10" customFormat="1" x14ac:dyDescent="0.2">
      <c r="A535" s="15"/>
      <c r="B535" s="15"/>
      <c r="C535" s="15"/>
      <c r="D535" s="15"/>
    </row>
    <row r="536" spans="1:4" s="10" customFormat="1" x14ac:dyDescent="0.2">
      <c r="A536" s="15"/>
      <c r="B536" s="15"/>
      <c r="C536" s="15"/>
      <c r="D536" s="15"/>
    </row>
    <row r="537" spans="1:4" s="10" customFormat="1" x14ac:dyDescent="0.2">
      <c r="A537" s="15"/>
      <c r="B537" s="15"/>
      <c r="C537" s="15"/>
      <c r="D537" s="15"/>
    </row>
    <row r="538" spans="1:4" s="10" customFormat="1" x14ac:dyDescent="0.2">
      <c r="A538" s="15"/>
      <c r="B538" s="15"/>
      <c r="C538" s="15"/>
      <c r="D538" s="15"/>
    </row>
    <row r="539" spans="1:4" s="10" customFormat="1" x14ac:dyDescent="0.2">
      <c r="A539" s="15"/>
      <c r="B539" s="15"/>
      <c r="C539" s="15"/>
      <c r="D539" s="15"/>
    </row>
    <row r="540" spans="1:4" s="10" customFormat="1" x14ac:dyDescent="0.2">
      <c r="A540" s="15"/>
      <c r="B540" s="15"/>
      <c r="C540" s="15"/>
      <c r="D540" s="15"/>
    </row>
    <row r="541" spans="1:4" s="10" customFormat="1" x14ac:dyDescent="0.2">
      <c r="A541" s="15"/>
      <c r="B541" s="15"/>
      <c r="C541" s="15"/>
      <c r="D541" s="15"/>
    </row>
    <row r="542" spans="1:4" s="10" customFormat="1" x14ac:dyDescent="0.2">
      <c r="A542" s="15"/>
      <c r="B542" s="15"/>
      <c r="C542" s="15"/>
      <c r="D542" s="15"/>
    </row>
    <row r="543" spans="1:4" s="10" customFormat="1" x14ac:dyDescent="0.2">
      <c r="A543" s="15"/>
      <c r="B543" s="15"/>
      <c r="C543" s="15"/>
      <c r="D543" s="15"/>
    </row>
    <row r="544" spans="1:4" s="10" customFormat="1" x14ac:dyDescent="0.2">
      <c r="A544" s="15"/>
      <c r="B544" s="15"/>
      <c r="C544" s="15"/>
      <c r="D544" s="15"/>
    </row>
    <row r="545" spans="1:4" s="10" customFormat="1" x14ac:dyDescent="0.2">
      <c r="A545" s="15"/>
      <c r="B545" s="15"/>
      <c r="C545" s="15"/>
      <c r="D545" s="15"/>
    </row>
    <row r="546" spans="1:4" s="10" customFormat="1" x14ac:dyDescent="0.2">
      <c r="A546" s="15"/>
      <c r="B546" s="15"/>
      <c r="C546" s="15"/>
      <c r="D546" s="15"/>
    </row>
    <row r="547" spans="1:4" s="10" customFormat="1" x14ac:dyDescent="0.2">
      <c r="A547" s="15"/>
      <c r="B547" s="15"/>
      <c r="C547" s="15"/>
      <c r="D547" s="15"/>
    </row>
    <row r="548" spans="1:4" s="10" customFormat="1" x14ac:dyDescent="0.2">
      <c r="A548" s="15"/>
      <c r="B548" s="15"/>
      <c r="C548" s="15"/>
      <c r="D548" s="15"/>
    </row>
    <row r="549" spans="1:4" s="10" customFormat="1" x14ac:dyDescent="0.2">
      <c r="A549" s="15"/>
      <c r="B549" s="15"/>
      <c r="C549" s="15"/>
      <c r="D549" s="15"/>
    </row>
    <row r="550" spans="1:4" s="10" customFormat="1" x14ac:dyDescent="0.2">
      <c r="A550" s="15"/>
      <c r="B550" s="15"/>
      <c r="C550" s="15"/>
      <c r="D550" s="15"/>
    </row>
    <row r="551" spans="1:4" s="10" customFormat="1" x14ac:dyDescent="0.2">
      <c r="A551" s="15"/>
      <c r="B551" s="15"/>
      <c r="C551" s="15"/>
      <c r="D551" s="15"/>
    </row>
    <row r="552" spans="1:4" s="10" customFormat="1" x14ac:dyDescent="0.2">
      <c r="A552" s="15"/>
      <c r="B552" s="15"/>
      <c r="C552" s="15"/>
      <c r="D552" s="15"/>
    </row>
    <row r="553" spans="1:4" s="10" customFormat="1" x14ac:dyDescent="0.2">
      <c r="A553" s="15"/>
      <c r="B553" s="15"/>
      <c r="C553" s="15"/>
      <c r="D553" s="15"/>
    </row>
    <row r="554" spans="1:4" s="10" customFormat="1" x14ac:dyDescent="0.2">
      <c r="A554" s="15"/>
      <c r="B554" s="15"/>
      <c r="C554" s="15"/>
      <c r="D554" s="15"/>
    </row>
    <row r="555" spans="1:4" s="10" customFormat="1" x14ac:dyDescent="0.2">
      <c r="A555" s="15"/>
      <c r="B555" s="15"/>
      <c r="C555" s="15"/>
      <c r="D555" s="15"/>
    </row>
    <row r="556" spans="1:4" s="10" customFormat="1" x14ac:dyDescent="0.2">
      <c r="A556" s="15"/>
      <c r="B556" s="15"/>
      <c r="C556" s="15"/>
      <c r="D556" s="15"/>
    </row>
    <row r="557" spans="1:4" s="10" customFormat="1" x14ac:dyDescent="0.2">
      <c r="A557" s="15"/>
      <c r="B557" s="15"/>
      <c r="C557" s="15"/>
      <c r="D557" s="15"/>
    </row>
    <row r="558" spans="1:4" s="10" customFormat="1" x14ac:dyDescent="0.2">
      <c r="A558" s="15"/>
      <c r="B558" s="15"/>
      <c r="C558" s="15"/>
      <c r="D558" s="15"/>
    </row>
    <row r="559" spans="1:4" s="10" customFormat="1" x14ac:dyDescent="0.2">
      <c r="A559" s="15"/>
      <c r="B559" s="15"/>
      <c r="C559" s="15"/>
      <c r="D559" s="15"/>
    </row>
    <row r="560" spans="1:4" s="10" customFormat="1" x14ac:dyDescent="0.2">
      <c r="A560" s="15"/>
      <c r="B560" s="15"/>
      <c r="C560" s="15"/>
      <c r="D560" s="15"/>
    </row>
    <row r="561" spans="1:4" s="10" customFormat="1" x14ac:dyDescent="0.2">
      <c r="A561" s="15"/>
      <c r="B561" s="15"/>
      <c r="C561" s="15"/>
      <c r="D561" s="15"/>
    </row>
    <row r="562" spans="1:4" s="10" customFormat="1" x14ac:dyDescent="0.2">
      <c r="A562" s="15"/>
      <c r="B562" s="15"/>
      <c r="C562" s="15"/>
      <c r="D562" s="15"/>
    </row>
    <row r="563" spans="1:4" s="10" customFormat="1" x14ac:dyDescent="0.2">
      <c r="A563" s="15"/>
      <c r="B563" s="15"/>
      <c r="C563" s="15"/>
      <c r="D563" s="15"/>
    </row>
    <row r="564" spans="1:4" s="10" customFormat="1" x14ac:dyDescent="0.2">
      <c r="A564" s="15"/>
      <c r="B564" s="15"/>
      <c r="C564" s="15"/>
      <c r="D564" s="15"/>
    </row>
    <row r="565" spans="1:4" s="10" customFormat="1" x14ac:dyDescent="0.2">
      <c r="A565" s="15"/>
      <c r="B565" s="15"/>
      <c r="C565" s="15"/>
      <c r="D565" s="15"/>
    </row>
    <row r="566" spans="1:4" s="10" customFormat="1" x14ac:dyDescent="0.2">
      <c r="A566" s="15"/>
      <c r="B566" s="15"/>
      <c r="C566" s="15"/>
      <c r="D566" s="15"/>
    </row>
    <row r="567" spans="1:4" s="10" customFormat="1" x14ac:dyDescent="0.2">
      <c r="A567" s="15"/>
      <c r="B567" s="15"/>
      <c r="C567" s="15"/>
      <c r="D567" s="15"/>
    </row>
    <row r="568" spans="1:4" s="10" customFormat="1" x14ac:dyDescent="0.2">
      <c r="A568" s="15"/>
      <c r="B568" s="15"/>
      <c r="C568" s="15"/>
      <c r="D568" s="15"/>
    </row>
    <row r="569" spans="1:4" s="10" customFormat="1" x14ac:dyDescent="0.2">
      <c r="A569" s="15"/>
      <c r="B569" s="15"/>
      <c r="C569" s="15"/>
      <c r="D569" s="15"/>
    </row>
    <row r="570" spans="1:4" s="10" customFormat="1" x14ac:dyDescent="0.2">
      <c r="A570" s="15"/>
      <c r="B570" s="15"/>
      <c r="C570" s="15"/>
      <c r="D570" s="15"/>
    </row>
    <row r="571" spans="1:4" s="10" customFormat="1" x14ac:dyDescent="0.2">
      <c r="A571" s="15"/>
      <c r="B571" s="15"/>
      <c r="C571" s="15"/>
      <c r="D571" s="15"/>
    </row>
    <row r="572" spans="1:4" s="10" customFormat="1" x14ac:dyDescent="0.2">
      <c r="A572" s="15"/>
      <c r="B572" s="15"/>
      <c r="C572" s="15"/>
      <c r="D572" s="15"/>
    </row>
    <row r="573" spans="1:4" s="10" customFormat="1" x14ac:dyDescent="0.2">
      <c r="A573" s="15"/>
      <c r="B573" s="15"/>
      <c r="C573" s="15"/>
      <c r="D573" s="15"/>
    </row>
    <row r="574" spans="1:4" s="10" customFormat="1" x14ac:dyDescent="0.2">
      <c r="A574" s="15"/>
      <c r="B574" s="15"/>
      <c r="C574" s="15"/>
      <c r="D574" s="15"/>
    </row>
    <row r="575" spans="1:4" s="10" customFormat="1" x14ac:dyDescent="0.2">
      <c r="A575" s="15"/>
      <c r="B575" s="15"/>
      <c r="C575" s="15"/>
      <c r="D575" s="15"/>
    </row>
    <row r="576" spans="1:4" s="10" customFormat="1" x14ac:dyDescent="0.2">
      <c r="A576" s="15"/>
      <c r="B576" s="15"/>
      <c r="C576" s="15"/>
      <c r="D576" s="15"/>
    </row>
    <row r="577" spans="1:4" s="10" customFormat="1" x14ac:dyDescent="0.2">
      <c r="A577" s="15"/>
      <c r="B577" s="15"/>
      <c r="C577" s="15"/>
      <c r="D577" s="15"/>
    </row>
    <row r="578" spans="1:4" s="10" customFormat="1" x14ac:dyDescent="0.2">
      <c r="A578" s="15"/>
      <c r="B578" s="15"/>
      <c r="C578" s="15"/>
      <c r="D578" s="15"/>
    </row>
    <row r="579" spans="1:4" s="10" customFormat="1" x14ac:dyDescent="0.2">
      <c r="A579" s="15"/>
      <c r="B579" s="15"/>
      <c r="C579" s="15"/>
      <c r="D579" s="15"/>
    </row>
    <row r="580" spans="1:4" s="10" customFormat="1" x14ac:dyDescent="0.2">
      <c r="A580" s="15"/>
      <c r="B580" s="15"/>
      <c r="C580" s="15"/>
      <c r="D580" s="15"/>
    </row>
    <row r="581" spans="1:4" s="10" customFormat="1" x14ac:dyDescent="0.2">
      <c r="A581" s="15"/>
      <c r="B581" s="15"/>
      <c r="C581" s="15"/>
      <c r="D581" s="15"/>
    </row>
    <row r="582" spans="1:4" s="10" customFormat="1" x14ac:dyDescent="0.2">
      <c r="A582" s="15"/>
      <c r="B582" s="15"/>
      <c r="C582" s="15"/>
      <c r="D582" s="15"/>
    </row>
    <row r="583" spans="1:4" s="10" customFormat="1" x14ac:dyDescent="0.2">
      <c r="A583" s="15"/>
      <c r="B583" s="15"/>
      <c r="C583" s="15"/>
      <c r="D583" s="15"/>
    </row>
    <row r="584" spans="1:4" s="10" customFormat="1" x14ac:dyDescent="0.2">
      <c r="A584" s="15"/>
      <c r="B584" s="15"/>
      <c r="C584" s="15"/>
      <c r="D584" s="15"/>
    </row>
    <row r="585" spans="1:4" s="10" customFormat="1" x14ac:dyDescent="0.2">
      <c r="A585" s="15"/>
      <c r="B585" s="15"/>
      <c r="C585" s="15"/>
      <c r="D585" s="15"/>
    </row>
    <row r="586" spans="1:4" s="10" customFormat="1" x14ac:dyDescent="0.2">
      <c r="A586" s="15"/>
      <c r="B586" s="15"/>
      <c r="C586" s="15"/>
      <c r="D586" s="15"/>
    </row>
    <row r="587" spans="1:4" s="10" customFormat="1" x14ac:dyDescent="0.2">
      <c r="A587" s="15"/>
      <c r="B587" s="15"/>
      <c r="C587" s="15"/>
      <c r="D587" s="15"/>
    </row>
    <row r="588" spans="1:4" s="10" customFormat="1" x14ac:dyDescent="0.2">
      <c r="A588" s="15"/>
      <c r="B588" s="15"/>
      <c r="C588" s="15"/>
      <c r="D588" s="15"/>
    </row>
    <row r="589" spans="1:4" s="10" customFormat="1" x14ac:dyDescent="0.2">
      <c r="A589" s="15"/>
      <c r="B589" s="15"/>
      <c r="C589" s="15"/>
      <c r="D589" s="15"/>
    </row>
    <row r="590" spans="1:4" s="10" customFormat="1" x14ac:dyDescent="0.2">
      <c r="A590" s="15"/>
      <c r="B590" s="15"/>
      <c r="C590" s="15"/>
      <c r="D590" s="15"/>
    </row>
    <row r="591" spans="1:4" s="10" customFormat="1" x14ac:dyDescent="0.2">
      <c r="A591" s="15"/>
      <c r="B591" s="15"/>
      <c r="C591" s="15"/>
      <c r="D591" s="15"/>
    </row>
    <row r="592" spans="1:4" s="10" customFormat="1" x14ac:dyDescent="0.2">
      <c r="A592" s="15"/>
      <c r="B592" s="15"/>
      <c r="C592" s="15"/>
      <c r="D592" s="15"/>
    </row>
    <row r="593" spans="1:4" s="10" customFormat="1" x14ac:dyDescent="0.2">
      <c r="A593" s="15"/>
      <c r="B593" s="15"/>
      <c r="C593" s="15"/>
      <c r="D593" s="15"/>
    </row>
    <row r="594" spans="1:4" s="10" customFormat="1" x14ac:dyDescent="0.2">
      <c r="A594" s="15"/>
      <c r="B594" s="15"/>
      <c r="C594" s="15"/>
      <c r="D594" s="15"/>
    </row>
    <row r="595" spans="1:4" s="10" customFormat="1" x14ac:dyDescent="0.2">
      <c r="A595" s="15"/>
      <c r="B595" s="15"/>
      <c r="C595" s="15"/>
      <c r="D595" s="15"/>
    </row>
    <row r="596" spans="1:4" s="10" customFormat="1" x14ac:dyDescent="0.2">
      <c r="A596" s="15"/>
      <c r="B596" s="15"/>
      <c r="C596" s="15"/>
      <c r="D596" s="15"/>
    </row>
    <row r="597" spans="1:4" s="10" customFormat="1" x14ac:dyDescent="0.2">
      <c r="A597" s="15"/>
      <c r="B597" s="15"/>
      <c r="C597" s="15"/>
      <c r="D597" s="15"/>
    </row>
    <row r="598" spans="1:4" s="10" customFormat="1" x14ac:dyDescent="0.2">
      <c r="A598" s="15"/>
      <c r="B598" s="15"/>
      <c r="C598" s="15"/>
      <c r="D598" s="15"/>
    </row>
    <row r="599" spans="1:4" s="10" customFormat="1" x14ac:dyDescent="0.2">
      <c r="A599" s="15"/>
      <c r="B599" s="15"/>
      <c r="C599" s="15"/>
      <c r="D599" s="15"/>
    </row>
    <row r="600" spans="1:4" s="10" customFormat="1" x14ac:dyDescent="0.2">
      <c r="A600" s="15"/>
      <c r="B600" s="15"/>
      <c r="C600" s="15"/>
      <c r="D600" s="15"/>
    </row>
    <row r="601" spans="1:4" s="10" customFormat="1" x14ac:dyDescent="0.2">
      <c r="A601" s="15"/>
      <c r="B601" s="15"/>
      <c r="C601" s="15"/>
      <c r="D601" s="15"/>
    </row>
    <row r="602" spans="1:4" s="10" customFormat="1" x14ac:dyDescent="0.2">
      <c r="A602" s="15"/>
      <c r="B602" s="15"/>
      <c r="C602" s="15"/>
      <c r="D602" s="15"/>
    </row>
    <row r="603" spans="1:4" s="10" customFormat="1" x14ac:dyDescent="0.2">
      <c r="A603" s="15"/>
      <c r="B603" s="15"/>
      <c r="C603" s="15"/>
      <c r="D603" s="15"/>
    </row>
    <row r="604" spans="1:4" s="10" customFormat="1" x14ac:dyDescent="0.2">
      <c r="A604" s="15"/>
      <c r="B604" s="15"/>
      <c r="C604" s="15"/>
      <c r="D604" s="15"/>
    </row>
    <row r="605" spans="1:4" s="10" customFormat="1" x14ac:dyDescent="0.2">
      <c r="A605" s="15"/>
      <c r="B605" s="15"/>
      <c r="C605" s="15"/>
      <c r="D605" s="15"/>
    </row>
    <row r="606" spans="1:4" s="10" customFormat="1" x14ac:dyDescent="0.2">
      <c r="A606" s="15"/>
      <c r="B606" s="15"/>
      <c r="C606" s="15"/>
      <c r="D606" s="15"/>
    </row>
    <row r="607" spans="1:4" s="10" customFormat="1" x14ac:dyDescent="0.2">
      <c r="A607" s="15"/>
      <c r="B607" s="15"/>
      <c r="C607" s="15"/>
      <c r="D607" s="15"/>
    </row>
    <row r="608" spans="1:4" s="10" customFormat="1" x14ac:dyDescent="0.2">
      <c r="A608" s="15"/>
      <c r="B608" s="15"/>
      <c r="C608" s="15"/>
      <c r="D608" s="15"/>
    </row>
    <row r="609" spans="1:4" s="10" customFormat="1" x14ac:dyDescent="0.2">
      <c r="A609" s="15"/>
      <c r="B609" s="15"/>
      <c r="C609" s="15"/>
      <c r="D609" s="15"/>
    </row>
    <row r="610" spans="1:4" s="10" customFormat="1" x14ac:dyDescent="0.2">
      <c r="A610" s="15"/>
      <c r="B610" s="15"/>
      <c r="C610" s="15"/>
      <c r="D610" s="15"/>
    </row>
    <row r="611" spans="1:4" s="10" customFormat="1" x14ac:dyDescent="0.2">
      <c r="A611" s="15"/>
      <c r="B611" s="15"/>
      <c r="C611" s="15"/>
      <c r="D611" s="15"/>
    </row>
    <row r="612" spans="1:4" s="10" customFormat="1" x14ac:dyDescent="0.2">
      <c r="A612" s="15"/>
      <c r="B612" s="15"/>
      <c r="C612" s="15"/>
      <c r="D612" s="15"/>
    </row>
    <row r="613" spans="1:4" s="10" customFormat="1" x14ac:dyDescent="0.2">
      <c r="A613" s="15"/>
      <c r="B613" s="15"/>
      <c r="C613" s="15"/>
      <c r="D613" s="15"/>
    </row>
    <row r="614" spans="1:4" s="10" customFormat="1" x14ac:dyDescent="0.2">
      <c r="A614" s="15"/>
      <c r="B614" s="15"/>
      <c r="C614" s="15"/>
      <c r="D614" s="15"/>
    </row>
    <row r="615" spans="1:4" s="10" customFormat="1" x14ac:dyDescent="0.2">
      <c r="A615" s="15"/>
      <c r="B615" s="15"/>
      <c r="C615" s="15"/>
      <c r="D615" s="15"/>
    </row>
    <row r="616" spans="1:4" s="10" customFormat="1" x14ac:dyDescent="0.2">
      <c r="A616" s="15"/>
      <c r="B616" s="15"/>
      <c r="C616" s="15"/>
      <c r="D616" s="15"/>
    </row>
    <row r="617" spans="1:4" s="10" customFormat="1" x14ac:dyDescent="0.2">
      <c r="A617" s="15"/>
      <c r="B617" s="15"/>
      <c r="C617" s="15"/>
      <c r="D617" s="15"/>
    </row>
    <row r="618" spans="1:4" s="10" customFormat="1" x14ac:dyDescent="0.2">
      <c r="A618" s="15"/>
      <c r="B618" s="15"/>
      <c r="C618" s="15"/>
      <c r="D618" s="15"/>
    </row>
    <row r="619" spans="1:4" s="10" customFormat="1" x14ac:dyDescent="0.2">
      <c r="A619" s="15"/>
      <c r="B619" s="15"/>
      <c r="C619" s="15"/>
      <c r="D619" s="15"/>
    </row>
    <row r="620" spans="1:4" s="10" customFormat="1" x14ac:dyDescent="0.2">
      <c r="A620" s="15"/>
      <c r="B620" s="15"/>
      <c r="C620" s="15"/>
      <c r="D620" s="15"/>
    </row>
    <row r="621" spans="1:4" s="10" customFormat="1" x14ac:dyDescent="0.2">
      <c r="A621" s="15"/>
      <c r="B621" s="15"/>
      <c r="C621" s="15"/>
      <c r="D621" s="15"/>
    </row>
    <row r="622" spans="1:4" s="10" customFormat="1" x14ac:dyDescent="0.2">
      <c r="A622" s="15"/>
      <c r="B622" s="15"/>
      <c r="C622" s="15"/>
      <c r="D622" s="15"/>
    </row>
    <row r="623" spans="1:4" s="10" customFormat="1" x14ac:dyDescent="0.2">
      <c r="A623" s="15"/>
      <c r="B623" s="15"/>
      <c r="C623" s="15"/>
      <c r="D623" s="15"/>
    </row>
    <row r="624" spans="1:4" s="10" customFormat="1" x14ac:dyDescent="0.2">
      <c r="A624" s="15"/>
      <c r="B624" s="15"/>
      <c r="C624" s="15"/>
      <c r="D624" s="15"/>
    </row>
    <row r="625" spans="1:4" s="10" customFormat="1" x14ac:dyDescent="0.2">
      <c r="A625" s="15"/>
      <c r="B625" s="15"/>
      <c r="C625" s="15"/>
      <c r="D625" s="15"/>
    </row>
    <row r="626" spans="1:4" s="10" customFormat="1" x14ac:dyDescent="0.2">
      <c r="A626" s="15"/>
      <c r="B626" s="15"/>
      <c r="C626" s="15"/>
      <c r="D626" s="15"/>
    </row>
    <row r="627" spans="1:4" s="10" customFormat="1" x14ac:dyDescent="0.2">
      <c r="A627" s="15"/>
      <c r="B627" s="15"/>
      <c r="C627" s="15"/>
      <c r="D627" s="15"/>
    </row>
    <row r="628" spans="1:4" s="10" customFormat="1" x14ac:dyDescent="0.2">
      <c r="A628" s="15"/>
      <c r="B628" s="15"/>
      <c r="C628" s="15"/>
      <c r="D628" s="15"/>
    </row>
    <row r="629" spans="1:4" s="10" customFormat="1" x14ac:dyDescent="0.2">
      <c r="A629" s="15"/>
      <c r="B629" s="15"/>
      <c r="C629" s="15"/>
      <c r="D629" s="15"/>
    </row>
    <row r="630" spans="1:4" s="10" customFormat="1" x14ac:dyDescent="0.2">
      <c r="A630" s="15"/>
      <c r="B630" s="15"/>
      <c r="C630" s="15"/>
      <c r="D630" s="15"/>
    </row>
    <row r="631" spans="1:4" s="10" customFormat="1" x14ac:dyDescent="0.2">
      <c r="A631" s="15"/>
      <c r="B631" s="15"/>
      <c r="C631" s="15"/>
      <c r="D631" s="15"/>
    </row>
    <row r="632" spans="1:4" s="10" customFormat="1" x14ac:dyDescent="0.2">
      <c r="A632" s="15"/>
      <c r="B632" s="15"/>
      <c r="C632" s="15"/>
      <c r="D632" s="15"/>
    </row>
    <row r="633" spans="1:4" s="10" customFormat="1" x14ac:dyDescent="0.2">
      <c r="A633" s="15"/>
      <c r="B633" s="15"/>
      <c r="C633" s="15"/>
      <c r="D633" s="15"/>
    </row>
    <row r="634" spans="1:4" s="10" customFormat="1" x14ac:dyDescent="0.2">
      <c r="A634" s="15"/>
      <c r="B634" s="15"/>
      <c r="C634" s="15"/>
      <c r="D634" s="15"/>
    </row>
    <row r="635" spans="1:4" s="10" customFormat="1" x14ac:dyDescent="0.2">
      <c r="A635" s="15"/>
      <c r="B635" s="15"/>
      <c r="C635" s="15"/>
      <c r="D635" s="15"/>
    </row>
    <row r="636" spans="1:4" s="10" customFormat="1" x14ac:dyDescent="0.2">
      <c r="A636" s="15"/>
      <c r="B636" s="15"/>
      <c r="C636" s="15"/>
      <c r="D636" s="15"/>
    </row>
    <row r="637" spans="1:4" s="10" customFormat="1" x14ac:dyDescent="0.2">
      <c r="A637" s="15"/>
      <c r="B637" s="15"/>
      <c r="C637" s="15"/>
      <c r="D637" s="15"/>
    </row>
    <row r="638" spans="1:4" s="10" customFormat="1" x14ac:dyDescent="0.2">
      <c r="A638" s="15"/>
      <c r="B638" s="15"/>
      <c r="C638" s="15"/>
      <c r="D638" s="15"/>
    </row>
    <row r="639" spans="1:4" s="10" customFormat="1" x14ac:dyDescent="0.2">
      <c r="A639" s="15"/>
      <c r="B639" s="15"/>
      <c r="C639" s="15"/>
      <c r="D639" s="15"/>
    </row>
    <row r="640" spans="1:4" s="10" customFormat="1" x14ac:dyDescent="0.2">
      <c r="A640" s="15"/>
      <c r="B640" s="15"/>
      <c r="C640" s="15"/>
      <c r="D640" s="15"/>
    </row>
    <row r="641" spans="1:4" s="10" customFormat="1" x14ac:dyDescent="0.2">
      <c r="A641" s="15"/>
      <c r="B641" s="15"/>
      <c r="C641" s="15"/>
      <c r="D641" s="15"/>
    </row>
    <row r="642" spans="1:4" s="10" customFormat="1" x14ac:dyDescent="0.2">
      <c r="A642" s="15"/>
      <c r="B642" s="15"/>
      <c r="C642" s="15"/>
      <c r="D642" s="15"/>
    </row>
    <row r="643" spans="1:4" s="10" customFormat="1" x14ac:dyDescent="0.2">
      <c r="A643" s="15"/>
      <c r="B643" s="15"/>
      <c r="C643" s="15"/>
      <c r="D643" s="15"/>
    </row>
    <row r="644" spans="1:4" s="10" customFormat="1" x14ac:dyDescent="0.2">
      <c r="A644" s="15"/>
      <c r="B644" s="15"/>
      <c r="C644" s="15"/>
      <c r="D644" s="15"/>
    </row>
    <row r="645" spans="1:4" s="10" customFormat="1" x14ac:dyDescent="0.2">
      <c r="A645" s="15"/>
      <c r="B645" s="15"/>
      <c r="C645" s="15"/>
      <c r="D645" s="15"/>
    </row>
    <row r="646" spans="1:4" s="10" customFormat="1" x14ac:dyDescent="0.2">
      <c r="A646" s="15"/>
      <c r="B646" s="15"/>
      <c r="C646" s="15"/>
      <c r="D646" s="15"/>
    </row>
    <row r="647" spans="1:4" s="10" customFormat="1" x14ac:dyDescent="0.2">
      <c r="A647" s="15"/>
      <c r="B647" s="15"/>
      <c r="C647" s="15"/>
      <c r="D647" s="15"/>
    </row>
    <row r="648" spans="1:4" s="10" customFormat="1" x14ac:dyDescent="0.2">
      <c r="A648" s="15"/>
      <c r="B648" s="15"/>
      <c r="C648" s="15"/>
      <c r="D648" s="15"/>
    </row>
    <row r="649" spans="1:4" s="10" customFormat="1" x14ac:dyDescent="0.2">
      <c r="A649" s="15"/>
      <c r="B649" s="15"/>
      <c r="C649" s="15"/>
      <c r="D649" s="15"/>
    </row>
    <row r="650" spans="1:4" s="10" customFormat="1" x14ac:dyDescent="0.2">
      <c r="A650" s="15"/>
      <c r="B650" s="15"/>
      <c r="C650" s="15"/>
      <c r="D650" s="15"/>
    </row>
    <row r="651" spans="1:4" s="10" customFormat="1" x14ac:dyDescent="0.2">
      <c r="A651" s="15"/>
      <c r="B651" s="15"/>
      <c r="C651" s="15"/>
      <c r="D651" s="15"/>
    </row>
    <row r="652" spans="1:4" s="10" customFormat="1" x14ac:dyDescent="0.2">
      <c r="A652" s="15"/>
      <c r="B652" s="15"/>
      <c r="C652" s="15"/>
      <c r="D652" s="15"/>
    </row>
    <row r="653" spans="1:4" s="10" customFormat="1" x14ac:dyDescent="0.2">
      <c r="A653" s="15"/>
      <c r="B653" s="15"/>
      <c r="C653" s="15"/>
      <c r="D653" s="15"/>
    </row>
    <row r="654" spans="1:4" s="10" customFormat="1" x14ac:dyDescent="0.2">
      <c r="A654" s="15"/>
      <c r="B654" s="15"/>
      <c r="C654" s="15"/>
      <c r="D654" s="15"/>
    </row>
    <row r="655" spans="1:4" s="10" customFormat="1" x14ac:dyDescent="0.2">
      <c r="A655" s="15"/>
      <c r="B655" s="15"/>
      <c r="C655" s="15"/>
      <c r="D655" s="15"/>
    </row>
    <row r="656" spans="1:4" s="10" customFormat="1" x14ac:dyDescent="0.2">
      <c r="A656" s="15"/>
      <c r="B656" s="15"/>
      <c r="C656" s="15"/>
      <c r="D656" s="15"/>
    </row>
    <row r="657" spans="1:4" s="10" customFormat="1" x14ac:dyDescent="0.2">
      <c r="A657" s="15"/>
      <c r="B657" s="15"/>
      <c r="C657" s="15"/>
      <c r="D657" s="15"/>
    </row>
    <row r="658" spans="1:4" s="10" customFormat="1" x14ac:dyDescent="0.2">
      <c r="A658" s="15"/>
      <c r="B658" s="15"/>
      <c r="C658" s="15"/>
      <c r="D658" s="15"/>
    </row>
    <row r="659" spans="1:4" s="10" customFormat="1" x14ac:dyDescent="0.2">
      <c r="A659" s="15"/>
      <c r="B659" s="15"/>
      <c r="C659" s="15"/>
      <c r="D659" s="15"/>
    </row>
    <row r="660" spans="1:4" s="10" customFormat="1" x14ac:dyDescent="0.2">
      <c r="A660" s="15"/>
      <c r="B660" s="15"/>
      <c r="C660" s="15"/>
      <c r="D660" s="15"/>
    </row>
    <row r="661" spans="1:4" s="10" customFormat="1" x14ac:dyDescent="0.2">
      <c r="A661" s="15"/>
      <c r="B661" s="15"/>
      <c r="C661" s="15"/>
      <c r="D661" s="15"/>
    </row>
    <row r="662" spans="1:4" s="10" customFormat="1" x14ac:dyDescent="0.2">
      <c r="A662" s="15"/>
      <c r="B662" s="15"/>
      <c r="C662" s="15"/>
      <c r="D662" s="15"/>
    </row>
    <row r="663" spans="1:4" s="10" customFormat="1" x14ac:dyDescent="0.2">
      <c r="A663" s="15"/>
      <c r="B663" s="15"/>
      <c r="C663" s="15"/>
      <c r="D663" s="15"/>
    </row>
    <row r="664" spans="1:4" s="10" customFormat="1" x14ac:dyDescent="0.2">
      <c r="A664" s="15"/>
      <c r="B664" s="15"/>
      <c r="C664" s="15"/>
      <c r="D664" s="15"/>
    </row>
    <row r="665" spans="1:4" s="10" customFormat="1" x14ac:dyDescent="0.2">
      <c r="A665" s="15"/>
      <c r="B665" s="15"/>
      <c r="C665" s="15"/>
      <c r="D665" s="15"/>
    </row>
    <row r="666" spans="1:4" s="10" customFormat="1" x14ac:dyDescent="0.2">
      <c r="A666" s="15"/>
      <c r="B666" s="15"/>
      <c r="C666" s="15"/>
      <c r="D666" s="15"/>
    </row>
    <row r="667" spans="1:4" s="10" customFormat="1" x14ac:dyDescent="0.2">
      <c r="A667" s="15"/>
      <c r="B667" s="15"/>
      <c r="C667" s="15"/>
      <c r="D667" s="15"/>
    </row>
    <row r="668" spans="1:4" s="10" customFormat="1" x14ac:dyDescent="0.2">
      <c r="A668" s="15"/>
      <c r="B668" s="15"/>
      <c r="C668" s="15"/>
      <c r="D668" s="15"/>
    </row>
    <row r="669" spans="1:4" s="10" customFormat="1" x14ac:dyDescent="0.2">
      <c r="A669" s="15"/>
      <c r="B669" s="15"/>
      <c r="C669" s="15"/>
      <c r="D669" s="15"/>
    </row>
    <row r="670" spans="1:4" s="10" customFormat="1" x14ac:dyDescent="0.2">
      <c r="A670" s="15"/>
      <c r="B670" s="15"/>
      <c r="C670" s="15"/>
      <c r="D670" s="15"/>
    </row>
    <row r="671" spans="1:4" s="10" customFormat="1" x14ac:dyDescent="0.2">
      <c r="A671" s="15"/>
      <c r="B671" s="15"/>
      <c r="C671" s="15"/>
      <c r="D671" s="15"/>
    </row>
    <row r="672" spans="1:4" s="10" customFormat="1" x14ac:dyDescent="0.2">
      <c r="A672" s="15"/>
      <c r="B672" s="15"/>
      <c r="C672" s="15"/>
      <c r="D672" s="15"/>
    </row>
    <row r="673" spans="1:4" s="10" customFormat="1" x14ac:dyDescent="0.2">
      <c r="A673" s="15"/>
      <c r="B673" s="15"/>
      <c r="C673" s="15"/>
      <c r="D673" s="15"/>
    </row>
    <row r="674" spans="1:4" s="10" customFormat="1" x14ac:dyDescent="0.2">
      <c r="A674" s="15"/>
      <c r="B674" s="15"/>
      <c r="C674" s="15"/>
      <c r="D674" s="15"/>
    </row>
    <row r="675" spans="1:4" s="10" customFormat="1" x14ac:dyDescent="0.2">
      <c r="A675" s="15"/>
      <c r="B675" s="15"/>
      <c r="C675" s="15"/>
      <c r="D675" s="15"/>
    </row>
    <row r="676" spans="1:4" s="10" customFormat="1" x14ac:dyDescent="0.2">
      <c r="A676" s="15"/>
      <c r="B676" s="15"/>
      <c r="C676" s="15"/>
      <c r="D676" s="15"/>
    </row>
    <row r="677" spans="1:4" s="10" customFormat="1" x14ac:dyDescent="0.2">
      <c r="A677" s="15"/>
      <c r="B677" s="15"/>
      <c r="C677" s="15"/>
      <c r="D677" s="15"/>
    </row>
    <row r="678" spans="1:4" s="10" customFormat="1" x14ac:dyDescent="0.2">
      <c r="A678" s="15"/>
      <c r="B678" s="15"/>
      <c r="C678" s="15"/>
      <c r="D678" s="15"/>
    </row>
    <row r="679" spans="1:4" s="10" customFormat="1" x14ac:dyDescent="0.2">
      <c r="A679" s="15"/>
      <c r="B679" s="15"/>
      <c r="C679" s="15"/>
      <c r="D679" s="15"/>
    </row>
    <row r="680" spans="1:4" s="10" customFormat="1" x14ac:dyDescent="0.2">
      <c r="A680" s="15"/>
      <c r="B680" s="15"/>
      <c r="C680" s="15"/>
      <c r="D680" s="15"/>
    </row>
    <row r="681" spans="1:4" s="10" customFormat="1" x14ac:dyDescent="0.2">
      <c r="A681" s="15"/>
      <c r="B681" s="15"/>
      <c r="C681" s="15"/>
      <c r="D681" s="15"/>
    </row>
    <row r="682" spans="1:4" s="10" customFormat="1" x14ac:dyDescent="0.2">
      <c r="A682" s="15"/>
      <c r="B682" s="15"/>
      <c r="C682" s="15"/>
      <c r="D682" s="15"/>
    </row>
    <row r="683" spans="1:4" s="10" customFormat="1" x14ac:dyDescent="0.2">
      <c r="A683" s="15"/>
      <c r="B683" s="15"/>
      <c r="C683" s="15"/>
      <c r="D683" s="15"/>
    </row>
    <row r="684" spans="1:4" s="10" customFormat="1" x14ac:dyDescent="0.2">
      <c r="A684" s="15"/>
      <c r="B684" s="15"/>
      <c r="C684" s="15"/>
      <c r="D684" s="15"/>
    </row>
    <row r="685" spans="1:4" s="10" customFormat="1" x14ac:dyDescent="0.2">
      <c r="A685" s="15"/>
      <c r="B685" s="15"/>
      <c r="C685" s="15"/>
      <c r="D685" s="15"/>
    </row>
    <row r="686" spans="1:4" s="10" customFormat="1" x14ac:dyDescent="0.2">
      <c r="A686" s="15"/>
      <c r="B686" s="15"/>
      <c r="C686" s="15"/>
      <c r="D686" s="15"/>
    </row>
    <row r="687" spans="1:4" s="10" customFormat="1" x14ac:dyDescent="0.2">
      <c r="A687" s="15"/>
      <c r="B687" s="15"/>
      <c r="C687" s="15"/>
      <c r="D687" s="15"/>
    </row>
    <row r="688" spans="1:4" s="10" customFormat="1" x14ac:dyDescent="0.2">
      <c r="A688" s="15"/>
      <c r="B688" s="15"/>
      <c r="C688" s="15"/>
      <c r="D688" s="15"/>
    </row>
    <row r="689" spans="1:4" s="10" customFormat="1" x14ac:dyDescent="0.2">
      <c r="A689" s="15"/>
      <c r="B689" s="15"/>
      <c r="C689" s="15"/>
      <c r="D689" s="15"/>
    </row>
    <row r="690" spans="1:4" s="10" customFormat="1" x14ac:dyDescent="0.2">
      <c r="A690" s="15"/>
      <c r="B690" s="15"/>
      <c r="C690" s="15"/>
      <c r="D690" s="15"/>
    </row>
    <row r="691" spans="1:4" s="10" customFormat="1" x14ac:dyDescent="0.2">
      <c r="A691" s="15"/>
      <c r="B691" s="15"/>
      <c r="C691" s="15"/>
      <c r="D691" s="15"/>
    </row>
    <row r="692" spans="1:4" s="10" customFormat="1" x14ac:dyDescent="0.2">
      <c r="A692" s="15"/>
      <c r="B692" s="15"/>
      <c r="C692" s="15"/>
      <c r="D692" s="15"/>
    </row>
    <row r="693" spans="1:4" s="10" customFormat="1" x14ac:dyDescent="0.2">
      <c r="A693" s="15"/>
      <c r="B693" s="15"/>
      <c r="C693" s="15"/>
      <c r="D693" s="15"/>
    </row>
    <row r="694" spans="1:4" s="10" customFormat="1" x14ac:dyDescent="0.2">
      <c r="A694" s="15"/>
      <c r="B694" s="15"/>
      <c r="C694" s="15"/>
      <c r="D694" s="15"/>
    </row>
    <row r="695" spans="1:4" s="10" customFormat="1" x14ac:dyDescent="0.2">
      <c r="A695" s="15"/>
      <c r="B695" s="15"/>
      <c r="C695" s="15"/>
      <c r="D695" s="15"/>
    </row>
    <row r="696" spans="1:4" s="10" customFormat="1" x14ac:dyDescent="0.2">
      <c r="A696" s="15"/>
      <c r="B696" s="15"/>
      <c r="C696" s="15"/>
      <c r="D696" s="15"/>
    </row>
    <row r="697" spans="1:4" s="10" customFormat="1" x14ac:dyDescent="0.2">
      <c r="A697" s="15"/>
      <c r="B697" s="15"/>
      <c r="C697" s="15"/>
      <c r="D697" s="15"/>
    </row>
    <row r="698" spans="1:4" s="10" customFormat="1" x14ac:dyDescent="0.2">
      <c r="A698" s="15"/>
      <c r="B698" s="15"/>
      <c r="C698" s="15"/>
      <c r="D698" s="15"/>
    </row>
    <row r="699" spans="1:4" s="10" customFormat="1" x14ac:dyDescent="0.2">
      <c r="A699" s="15"/>
      <c r="B699" s="15"/>
      <c r="C699" s="15"/>
      <c r="D699" s="15"/>
    </row>
    <row r="700" spans="1:4" s="10" customFormat="1" x14ac:dyDescent="0.2">
      <c r="A700" s="15"/>
      <c r="B700" s="15"/>
      <c r="C700" s="15"/>
      <c r="D700" s="15"/>
    </row>
    <row r="701" spans="1:4" s="10" customFormat="1" x14ac:dyDescent="0.2">
      <c r="A701" s="15"/>
      <c r="B701" s="15"/>
      <c r="C701" s="15"/>
      <c r="D701" s="15"/>
    </row>
    <row r="702" spans="1:4" s="10" customFormat="1" x14ac:dyDescent="0.2">
      <c r="A702" s="15"/>
      <c r="B702" s="15"/>
      <c r="C702" s="15"/>
      <c r="D702" s="15"/>
    </row>
    <row r="703" spans="1:4" s="10" customFormat="1" x14ac:dyDescent="0.2">
      <c r="A703" s="15"/>
      <c r="B703" s="15"/>
      <c r="C703" s="15"/>
      <c r="D703" s="15"/>
    </row>
    <row r="704" spans="1:4" s="10" customFormat="1" x14ac:dyDescent="0.2">
      <c r="A704" s="15"/>
      <c r="B704" s="15"/>
      <c r="C704" s="15"/>
      <c r="D704" s="15"/>
    </row>
    <row r="705" spans="1:4" s="10" customFormat="1" x14ac:dyDescent="0.2">
      <c r="A705" s="15"/>
      <c r="B705" s="15"/>
      <c r="C705" s="15"/>
      <c r="D705" s="15"/>
    </row>
    <row r="706" spans="1:4" s="10" customFormat="1" x14ac:dyDescent="0.2">
      <c r="A706" s="15"/>
      <c r="B706" s="15"/>
      <c r="C706" s="15"/>
      <c r="D706" s="15"/>
    </row>
    <row r="707" spans="1:4" s="10" customFormat="1" x14ac:dyDescent="0.2">
      <c r="A707" s="15"/>
      <c r="B707" s="15"/>
      <c r="C707" s="15"/>
      <c r="D707" s="15"/>
    </row>
    <row r="708" spans="1:4" s="10" customFormat="1" x14ac:dyDescent="0.2">
      <c r="A708" s="15"/>
      <c r="B708" s="15"/>
      <c r="C708" s="15"/>
      <c r="D708" s="15"/>
    </row>
    <row r="709" spans="1:4" s="10" customFormat="1" x14ac:dyDescent="0.2">
      <c r="A709" s="15"/>
      <c r="B709" s="15"/>
      <c r="C709" s="15"/>
      <c r="D709" s="15"/>
    </row>
    <row r="710" spans="1:4" s="10" customFormat="1" x14ac:dyDescent="0.2">
      <c r="A710" s="15"/>
      <c r="B710" s="15"/>
      <c r="C710" s="15"/>
      <c r="D710" s="15"/>
    </row>
    <row r="711" spans="1:4" s="10" customFormat="1" x14ac:dyDescent="0.2">
      <c r="A711" s="15"/>
      <c r="B711" s="15"/>
      <c r="C711" s="15"/>
      <c r="D711" s="15"/>
    </row>
    <row r="712" spans="1:4" s="10" customFormat="1" x14ac:dyDescent="0.2">
      <c r="A712" s="15"/>
      <c r="B712" s="15"/>
      <c r="C712" s="15"/>
      <c r="D712" s="15"/>
    </row>
    <row r="713" spans="1:4" s="10" customFormat="1" x14ac:dyDescent="0.2">
      <c r="A713" s="15"/>
      <c r="B713" s="15"/>
      <c r="C713" s="15"/>
      <c r="D713" s="15"/>
    </row>
    <row r="714" spans="1:4" s="10" customFormat="1" x14ac:dyDescent="0.2">
      <c r="A714" s="15"/>
      <c r="B714" s="15"/>
      <c r="C714" s="15"/>
      <c r="D714" s="15"/>
    </row>
    <row r="715" spans="1:4" s="10" customFormat="1" x14ac:dyDescent="0.2">
      <c r="A715" s="15"/>
      <c r="B715" s="15"/>
      <c r="C715" s="15"/>
      <c r="D715" s="15"/>
    </row>
    <row r="716" spans="1:4" s="10" customFormat="1" x14ac:dyDescent="0.2">
      <c r="A716" s="15"/>
      <c r="B716" s="15"/>
      <c r="C716" s="15"/>
      <c r="D716" s="15"/>
    </row>
    <row r="717" spans="1:4" s="10" customFormat="1" x14ac:dyDescent="0.2">
      <c r="A717" s="15"/>
      <c r="B717" s="15"/>
      <c r="C717" s="15"/>
      <c r="D717" s="15"/>
    </row>
    <row r="718" spans="1:4" s="10" customFormat="1" x14ac:dyDescent="0.2">
      <c r="A718" s="15"/>
      <c r="B718" s="15"/>
      <c r="C718" s="15"/>
      <c r="D718" s="15"/>
    </row>
    <row r="719" spans="1:4" s="10" customFormat="1" x14ac:dyDescent="0.2">
      <c r="A719" s="15"/>
      <c r="B719" s="15"/>
      <c r="C719" s="15"/>
      <c r="D719" s="15"/>
    </row>
    <row r="720" spans="1:4" s="10" customFormat="1" x14ac:dyDescent="0.2">
      <c r="A720" s="15"/>
      <c r="B720" s="15"/>
      <c r="C720" s="15"/>
      <c r="D720" s="15"/>
    </row>
    <row r="721" spans="1:4" s="10" customFormat="1" x14ac:dyDescent="0.2">
      <c r="A721" s="15"/>
      <c r="B721" s="15"/>
      <c r="C721" s="15"/>
      <c r="D721" s="15"/>
    </row>
    <row r="722" spans="1:4" s="10" customFormat="1" x14ac:dyDescent="0.2">
      <c r="A722" s="15"/>
      <c r="B722" s="15"/>
      <c r="C722" s="15"/>
      <c r="D722" s="15"/>
    </row>
    <row r="723" spans="1:4" s="10" customFormat="1" x14ac:dyDescent="0.2">
      <c r="A723" s="15"/>
      <c r="B723" s="15"/>
      <c r="C723" s="15"/>
      <c r="D723" s="15"/>
    </row>
    <row r="724" spans="1:4" s="10" customFormat="1" x14ac:dyDescent="0.2">
      <c r="A724" s="15"/>
      <c r="B724" s="15"/>
      <c r="C724" s="15"/>
      <c r="D724" s="15"/>
    </row>
    <row r="725" spans="1:4" s="10" customFormat="1" x14ac:dyDescent="0.2">
      <c r="A725" s="15"/>
      <c r="B725" s="15"/>
      <c r="C725" s="15"/>
      <c r="D725" s="15"/>
    </row>
    <row r="726" spans="1:4" s="10" customFormat="1" x14ac:dyDescent="0.2">
      <c r="A726" s="15"/>
      <c r="B726" s="15"/>
      <c r="C726" s="15"/>
      <c r="D726" s="15"/>
    </row>
    <row r="727" spans="1:4" s="10" customFormat="1" x14ac:dyDescent="0.2">
      <c r="A727" s="15"/>
      <c r="B727" s="15"/>
      <c r="C727" s="15"/>
      <c r="D727" s="15"/>
    </row>
    <row r="728" spans="1:4" s="10" customFormat="1" x14ac:dyDescent="0.2">
      <c r="A728" s="15"/>
      <c r="B728" s="15"/>
      <c r="C728" s="15"/>
      <c r="D728" s="15"/>
    </row>
    <row r="729" spans="1:4" s="10" customFormat="1" x14ac:dyDescent="0.2">
      <c r="A729" s="15"/>
      <c r="B729" s="15"/>
      <c r="C729" s="15"/>
      <c r="D729" s="15"/>
    </row>
    <row r="730" spans="1:4" s="10" customFormat="1" x14ac:dyDescent="0.2">
      <c r="A730" s="15"/>
      <c r="B730" s="15"/>
      <c r="C730" s="15"/>
      <c r="D730" s="15"/>
    </row>
    <row r="731" spans="1:4" s="10" customFormat="1" x14ac:dyDescent="0.2">
      <c r="A731" s="15"/>
      <c r="B731" s="15"/>
      <c r="C731" s="15"/>
      <c r="D731" s="15"/>
    </row>
    <row r="732" spans="1:4" s="10" customFormat="1" x14ac:dyDescent="0.2">
      <c r="A732" s="15"/>
      <c r="B732" s="15"/>
      <c r="C732" s="15"/>
      <c r="D732" s="15"/>
    </row>
    <row r="733" spans="1:4" s="10" customFormat="1" x14ac:dyDescent="0.2">
      <c r="A733" s="15"/>
      <c r="B733" s="15"/>
      <c r="C733" s="15"/>
      <c r="D733" s="15"/>
    </row>
    <row r="734" spans="1:4" s="10" customFormat="1" x14ac:dyDescent="0.2">
      <c r="A734" s="15"/>
      <c r="B734" s="15"/>
      <c r="C734" s="15"/>
      <c r="D734" s="15"/>
    </row>
    <row r="735" spans="1:4" s="10" customFormat="1" x14ac:dyDescent="0.2">
      <c r="A735" s="15"/>
      <c r="B735" s="15"/>
      <c r="C735" s="15"/>
      <c r="D735" s="15"/>
    </row>
    <row r="736" spans="1:4" s="10" customFormat="1" x14ac:dyDescent="0.2">
      <c r="A736" s="15"/>
      <c r="B736" s="15"/>
      <c r="C736" s="15"/>
      <c r="D736" s="15"/>
    </row>
    <row r="737" spans="1:4" s="10" customFormat="1" x14ac:dyDescent="0.2">
      <c r="A737" s="15"/>
      <c r="B737" s="15"/>
      <c r="C737" s="15"/>
      <c r="D737" s="15"/>
    </row>
    <row r="738" spans="1:4" s="10" customFormat="1" x14ac:dyDescent="0.2">
      <c r="A738" s="15"/>
      <c r="B738" s="15"/>
      <c r="C738" s="15"/>
      <c r="D738" s="15"/>
    </row>
    <row r="739" spans="1:4" s="10" customFormat="1" x14ac:dyDescent="0.2">
      <c r="A739" s="15"/>
      <c r="B739" s="15"/>
      <c r="C739" s="15"/>
      <c r="D739" s="15"/>
    </row>
    <row r="740" spans="1:4" s="10" customFormat="1" x14ac:dyDescent="0.2">
      <c r="A740" s="15"/>
      <c r="B740" s="15"/>
      <c r="C740" s="15"/>
      <c r="D740" s="15"/>
    </row>
    <row r="741" spans="1:4" s="10" customFormat="1" x14ac:dyDescent="0.2">
      <c r="A741" s="15"/>
      <c r="B741" s="15"/>
      <c r="C741" s="15"/>
      <c r="D741" s="15"/>
    </row>
    <row r="742" spans="1:4" s="10" customFormat="1" x14ac:dyDescent="0.2">
      <c r="A742" s="15"/>
      <c r="B742" s="15"/>
      <c r="C742" s="15"/>
      <c r="D742" s="15"/>
    </row>
    <row r="743" spans="1:4" s="10" customFormat="1" x14ac:dyDescent="0.2">
      <c r="A743" s="15"/>
      <c r="B743" s="15"/>
      <c r="C743" s="15"/>
      <c r="D743" s="15"/>
    </row>
    <row r="744" spans="1:4" s="10" customFormat="1" x14ac:dyDescent="0.2">
      <c r="A744" s="15"/>
      <c r="B744" s="15"/>
      <c r="C744" s="15"/>
      <c r="D744" s="15"/>
    </row>
    <row r="745" spans="1:4" s="10" customFormat="1" x14ac:dyDescent="0.2">
      <c r="A745" s="15"/>
      <c r="B745" s="15"/>
      <c r="C745" s="15"/>
      <c r="D745" s="15"/>
    </row>
    <row r="746" spans="1:4" s="10" customFormat="1" x14ac:dyDescent="0.2">
      <c r="A746" s="15"/>
      <c r="B746" s="15"/>
      <c r="C746" s="15"/>
      <c r="D746" s="15"/>
    </row>
    <row r="747" spans="1:4" s="10" customFormat="1" x14ac:dyDescent="0.2">
      <c r="A747" s="15"/>
      <c r="B747" s="15"/>
      <c r="C747" s="15"/>
      <c r="D747" s="15"/>
    </row>
    <row r="748" spans="1:4" s="10" customFormat="1" x14ac:dyDescent="0.2">
      <c r="A748" s="15"/>
      <c r="B748" s="15"/>
      <c r="C748" s="15"/>
      <c r="D748" s="15"/>
    </row>
    <row r="749" spans="1:4" s="10" customFormat="1" x14ac:dyDescent="0.2">
      <c r="A749" s="15"/>
      <c r="B749" s="15"/>
      <c r="C749" s="15"/>
      <c r="D749" s="15"/>
    </row>
    <row r="750" spans="1:4" s="10" customFormat="1" x14ac:dyDescent="0.2">
      <c r="A750" s="15"/>
      <c r="B750" s="15"/>
      <c r="C750" s="15"/>
      <c r="D750" s="15"/>
    </row>
    <row r="751" spans="1:4" s="10" customFormat="1" x14ac:dyDescent="0.2">
      <c r="A751" s="15"/>
      <c r="B751" s="15"/>
      <c r="C751" s="15"/>
      <c r="D751" s="15"/>
    </row>
    <row r="752" spans="1:4" s="10" customFormat="1" x14ac:dyDescent="0.2">
      <c r="A752" s="15"/>
      <c r="B752" s="15"/>
      <c r="C752" s="15"/>
      <c r="D752" s="15"/>
    </row>
    <row r="753" spans="1:4" s="10" customFormat="1" x14ac:dyDescent="0.2">
      <c r="A753" s="15"/>
      <c r="B753" s="15"/>
      <c r="C753" s="15"/>
      <c r="D753" s="15"/>
    </row>
    <row r="754" spans="1:4" s="10" customFormat="1" x14ac:dyDescent="0.2">
      <c r="A754" s="15"/>
      <c r="B754" s="15"/>
      <c r="C754" s="15"/>
      <c r="D754" s="15"/>
    </row>
    <row r="755" spans="1:4" s="10" customFormat="1" x14ac:dyDescent="0.2">
      <c r="A755" s="15"/>
      <c r="B755" s="15"/>
      <c r="C755" s="15"/>
      <c r="D755" s="15"/>
    </row>
    <row r="756" spans="1:4" s="10" customFormat="1" x14ac:dyDescent="0.2">
      <c r="A756" s="15"/>
      <c r="B756" s="15"/>
      <c r="C756" s="15"/>
      <c r="D756" s="15"/>
    </row>
    <row r="757" spans="1:4" s="10" customFormat="1" x14ac:dyDescent="0.2">
      <c r="A757" s="15"/>
      <c r="B757" s="15"/>
      <c r="C757" s="15"/>
      <c r="D757" s="15"/>
    </row>
    <row r="758" spans="1:4" s="10" customFormat="1" x14ac:dyDescent="0.2">
      <c r="A758" s="15"/>
      <c r="B758" s="15"/>
      <c r="C758" s="15"/>
      <c r="D758" s="15"/>
    </row>
    <row r="759" spans="1:4" s="10" customFormat="1" x14ac:dyDescent="0.2">
      <c r="A759" s="15"/>
      <c r="B759" s="15"/>
      <c r="C759" s="15"/>
      <c r="D759" s="15"/>
    </row>
    <row r="760" spans="1:4" s="10" customFormat="1" x14ac:dyDescent="0.2">
      <c r="A760" s="15"/>
      <c r="B760" s="15"/>
      <c r="C760" s="15"/>
      <c r="D760" s="15"/>
    </row>
    <row r="761" spans="1:4" s="10" customFormat="1" x14ac:dyDescent="0.2">
      <c r="A761" s="15"/>
      <c r="B761" s="15"/>
      <c r="C761" s="15"/>
      <c r="D761" s="15"/>
    </row>
    <row r="762" spans="1:4" s="10" customFormat="1" x14ac:dyDescent="0.2">
      <c r="A762" s="15"/>
      <c r="B762" s="15"/>
      <c r="C762" s="15"/>
      <c r="D762" s="15"/>
    </row>
    <row r="763" spans="1:4" s="10" customFormat="1" x14ac:dyDescent="0.2">
      <c r="A763" s="15"/>
      <c r="B763" s="15"/>
      <c r="C763" s="15"/>
      <c r="D763" s="15"/>
    </row>
    <row r="764" spans="1:4" s="10" customFormat="1" x14ac:dyDescent="0.2">
      <c r="A764" s="15"/>
      <c r="B764" s="15"/>
      <c r="C764" s="15"/>
      <c r="D764" s="15"/>
    </row>
    <row r="765" spans="1:4" s="10" customFormat="1" x14ac:dyDescent="0.2">
      <c r="A765" s="15"/>
      <c r="B765" s="15"/>
      <c r="C765" s="15"/>
      <c r="D765" s="15"/>
    </row>
    <row r="766" spans="1:4" s="10" customFormat="1" x14ac:dyDescent="0.2">
      <c r="A766" s="15"/>
      <c r="B766" s="15"/>
      <c r="C766" s="15"/>
      <c r="D766" s="15"/>
    </row>
    <row r="767" spans="1:4" s="10" customFormat="1" x14ac:dyDescent="0.2">
      <c r="A767" s="15"/>
      <c r="B767" s="15"/>
      <c r="C767" s="15"/>
      <c r="D767" s="15"/>
    </row>
    <row r="768" spans="1:4" s="10" customFormat="1" x14ac:dyDescent="0.2">
      <c r="A768" s="15"/>
      <c r="B768" s="15"/>
      <c r="C768" s="15"/>
      <c r="D768" s="15"/>
    </row>
    <row r="769" spans="1:4" s="10" customFormat="1" x14ac:dyDescent="0.2">
      <c r="A769" s="15"/>
      <c r="B769" s="15"/>
      <c r="C769" s="15"/>
      <c r="D769" s="15"/>
    </row>
    <row r="770" spans="1:4" s="10" customFormat="1" x14ac:dyDescent="0.2">
      <c r="A770" s="15"/>
      <c r="B770" s="15"/>
      <c r="C770" s="15"/>
      <c r="D770" s="15"/>
    </row>
    <row r="771" spans="1:4" s="10" customFormat="1" x14ac:dyDescent="0.2">
      <c r="A771" s="15"/>
      <c r="B771" s="15"/>
      <c r="C771" s="15"/>
      <c r="D771" s="15"/>
    </row>
    <row r="772" spans="1:4" s="10" customFormat="1" x14ac:dyDescent="0.2">
      <c r="A772" s="15"/>
      <c r="B772" s="15"/>
      <c r="C772" s="15"/>
      <c r="D772" s="15"/>
    </row>
    <row r="773" spans="1:4" s="10" customFormat="1" x14ac:dyDescent="0.2">
      <c r="A773" s="15"/>
      <c r="B773" s="15"/>
      <c r="C773" s="15"/>
      <c r="D773" s="15"/>
    </row>
    <row r="774" spans="1:4" s="10" customFormat="1" x14ac:dyDescent="0.2">
      <c r="A774" s="15"/>
      <c r="B774" s="15"/>
      <c r="C774" s="15"/>
      <c r="D774" s="15"/>
    </row>
    <row r="775" spans="1:4" s="10" customFormat="1" x14ac:dyDescent="0.2">
      <c r="A775" s="15"/>
      <c r="B775" s="15"/>
      <c r="C775" s="15"/>
      <c r="D775" s="15"/>
    </row>
    <row r="776" spans="1:4" s="10" customFormat="1" x14ac:dyDescent="0.2">
      <c r="A776" s="15"/>
      <c r="B776" s="15"/>
      <c r="C776" s="15"/>
      <c r="D776" s="15"/>
    </row>
    <row r="777" spans="1:4" s="10" customFormat="1" x14ac:dyDescent="0.2">
      <c r="A777" s="15"/>
      <c r="B777" s="15"/>
      <c r="C777" s="15"/>
      <c r="D777" s="15"/>
    </row>
    <row r="778" spans="1:4" s="10" customFormat="1" x14ac:dyDescent="0.2">
      <c r="A778" s="15"/>
      <c r="B778" s="15"/>
      <c r="C778" s="15"/>
      <c r="D778" s="15"/>
    </row>
    <row r="779" spans="1:4" s="10" customFormat="1" x14ac:dyDescent="0.2">
      <c r="A779" s="15"/>
      <c r="B779" s="15"/>
      <c r="C779" s="15"/>
      <c r="D779" s="15"/>
    </row>
    <row r="780" spans="1:4" s="10" customFormat="1" x14ac:dyDescent="0.2">
      <c r="A780" s="15"/>
      <c r="B780" s="15"/>
      <c r="C780" s="15"/>
      <c r="D780" s="15"/>
    </row>
    <row r="781" spans="1:4" s="10" customFormat="1" x14ac:dyDescent="0.2">
      <c r="A781" s="15"/>
      <c r="B781" s="15"/>
      <c r="C781" s="15"/>
      <c r="D781" s="15"/>
    </row>
    <row r="782" spans="1:4" s="10" customFormat="1" x14ac:dyDescent="0.2">
      <c r="A782" s="15"/>
      <c r="B782" s="15"/>
      <c r="C782" s="15"/>
      <c r="D782" s="15"/>
    </row>
    <row r="783" spans="1:4" s="10" customFormat="1" x14ac:dyDescent="0.2">
      <c r="A783" s="15"/>
      <c r="B783" s="15"/>
      <c r="C783" s="15"/>
      <c r="D783" s="15"/>
    </row>
    <row r="784" spans="1:4" s="10" customFormat="1" x14ac:dyDescent="0.2">
      <c r="A784" s="15"/>
      <c r="B784" s="15"/>
      <c r="C784" s="15"/>
      <c r="D784" s="15"/>
    </row>
    <row r="785" spans="1:4" s="10" customFormat="1" x14ac:dyDescent="0.2">
      <c r="A785" s="15"/>
      <c r="B785" s="15"/>
      <c r="C785" s="15"/>
      <c r="D785" s="15"/>
    </row>
    <row r="786" spans="1:4" s="10" customFormat="1" x14ac:dyDescent="0.2">
      <c r="A786" s="15"/>
      <c r="B786" s="15"/>
      <c r="C786" s="15"/>
      <c r="D786" s="15"/>
    </row>
    <row r="787" spans="1:4" s="10" customFormat="1" x14ac:dyDescent="0.2">
      <c r="A787" s="15"/>
      <c r="B787" s="15"/>
      <c r="C787" s="15"/>
      <c r="D787" s="15"/>
    </row>
    <row r="788" spans="1:4" s="10" customFormat="1" x14ac:dyDescent="0.2">
      <c r="A788" s="15"/>
      <c r="B788" s="15"/>
      <c r="C788" s="15"/>
      <c r="D788" s="15"/>
    </row>
    <row r="789" spans="1:4" s="10" customFormat="1" x14ac:dyDescent="0.2">
      <c r="A789" s="15"/>
      <c r="B789" s="15"/>
      <c r="C789" s="15"/>
      <c r="D789" s="15"/>
    </row>
    <row r="790" spans="1:4" s="10" customFormat="1" x14ac:dyDescent="0.2">
      <c r="A790" s="15"/>
      <c r="B790" s="15"/>
      <c r="C790" s="15"/>
      <c r="D790" s="15"/>
    </row>
    <row r="791" spans="1:4" s="10" customFormat="1" x14ac:dyDescent="0.2">
      <c r="A791" s="15"/>
      <c r="B791" s="15"/>
      <c r="C791" s="15"/>
      <c r="D791" s="15"/>
    </row>
    <row r="792" spans="1:4" s="10" customFormat="1" x14ac:dyDescent="0.2">
      <c r="A792" s="15"/>
      <c r="B792" s="15"/>
      <c r="C792" s="15"/>
      <c r="D792" s="15"/>
    </row>
    <row r="793" spans="1:4" s="10" customFormat="1" x14ac:dyDescent="0.2">
      <c r="A793" s="15"/>
      <c r="B793" s="15"/>
      <c r="C793" s="15"/>
      <c r="D793" s="15"/>
    </row>
    <row r="794" spans="1:4" s="10" customFormat="1" x14ac:dyDescent="0.2">
      <c r="A794" s="15"/>
      <c r="B794" s="15"/>
      <c r="C794" s="15"/>
      <c r="D794" s="15"/>
    </row>
    <row r="795" spans="1:4" s="10" customFormat="1" x14ac:dyDescent="0.2">
      <c r="A795" s="15"/>
      <c r="B795" s="15"/>
      <c r="C795" s="15"/>
      <c r="D795" s="15"/>
    </row>
    <row r="796" spans="1:4" s="10" customFormat="1" x14ac:dyDescent="0.2">
      <c r="A796" s="15"/>
      <c r="B796" s="15"/>
      <c r="C796" s="15"/>
      <c r="D796" s="15"/>
    </row>
    <row r="797" spans="1:4" s="10" customFormat="1" x14ac:dyDescent="0.2">
      <c r="A797" s="15"/>
      <c r="B797" s="15"/>
      <c r="C797" s="15"/>
      <c r="D797" s="15"/>
    </row>
    <row r="798" spans="1:4" s="10" customFormat="1" x14ac:dyDescent="0.2">
      <c r="A798" s="15"/>
      <c r="B798" s="15"/>
      <c r="C798" s="15"/>
      <c r="D798" s="15"/>
    </row>
    <row r="799" spans="1:4" s="10" customFormat="1" x14ac:dyDescent="0.2">
      <c r="A799" s="15"/>
      <c r="B799" s="15"/>
      <c r="C799" s="15"/>
      <c r="D799" s="15"/>
    </row>
    <row r="800" spans="1:4" s="10" customFormat="1" x14ac:dyDescent="0.2">
      <c r="A800" s="15"/>
      <c r="B800" s="15"/>
      <c r="C800" s="15"/>
      <c r="D800" s="15"/>
    </row>
    <row r="801" spans="1:4" s="10" customFormat="1" x14ac:dyDescent="0.2">
      <c r="A801" s="15"/>
      <c r="B801" s="15"/>
      <c r="C801" s="15"/>
      <c r="D801" s="15"/>
    </row>
    <row r="802" spans="1:4" s="10" customFormat="1" x14ac:dyDescent="0.2">
      <c r="A802" s="15"/>
      <c r="B802" s="15"/>
      <c r="C802" s="15"/>
      <c r="D802" s="15"/>
    </row>
    <row r="803" spans="1:4" s="10" customFormat="1" x14ac:dyDescent="0.2">
      <c r="A803" s="15"/>
      <c r="B803" s="15"/>
      <c r="C803" s="15"/>
      <c r="D803" s="15"/>
    </row>
    <row r="804" spans="1:4" s="10" customFormat="1" x14ac:dyDescent="0.2">
      <c r="A804" s="15"/>
      <c r="B804" s="15"/>
      <c r="C804" s="15"/>
      <c r="D804" s="15"/>
    </row>
    <row r="805" spans="1:4" s="10" customFormat="1" x14ac:dyDescent="0.2">
      <c r="A805" s="15"/>
      <c r="B805" s="15"/>
      <c r="C805" s="15"/>
      <c r="D805" s="15"/>
    </row>
    <row r="806" spans="1:4" s="10" customFormat="1" x14ac:dyDescent="0.2">
      <c r="A806" s="15"/>
      <c r="B806" s="15"/>
      <c r="C806" s="15"/>
      <c r="D806" s="15"/>
    </row>
    <row r="807" spans="1:4" s="10" customFormat="1" x14ac:dyDescent="0.2">
      <c r="A807" s="15"/>
      <c r="B807" s="15"/>
      <c r="C807" s="15"/>
      <c r="D807" s="15"/>
    </row>
    <row r="808" spans="1:4" s="10" customFormat="1" x14ac:dyDescent="0.2">
      <c r="A808" s="15"/>
      <c r="B808" s="15"/>
      <c r="C808" s="15"/>
      <c r="D808" s="15"/>
    </row>
    <row r="809" spans="1:4" s="10" customFormat="1" x14ac:dyDescent="0.2">
      <c r="A809" s="15"/>
      <c r="B809" s="15"/>
      <c r="C809" s="15"/>
      <c r="D809" s="15"/>
    </row>
    <row r="810" spans="1:4" s="10" customFormat="1" x14ac:dyDescent="0.2">
      <c r="A810" s="15"/>
      <c r="B810" s="15"/>
      <c r="C810" s="15"/>
      <c r="D810" s="15"/>
    </row>
    <row r="811" spans="1:4" s="10" customFormat="1" x14ac:dyDescent="0.2">
      <c r="A811" s="15"/>
      <c r="B811" s="15"/>
      <c r="C811" s="15"/>
      <c r="D811" s="15"/>
    </row>
    <row r="812" spans="1:4" s="10" customFormat="1" x14ac:dyDescent="0.2">
      <c r="A812" s="15"/>
      <c r="B812" s="15"/>
      <c r="C812" s="15"/>
      <c r="D812" s="15"/>
    </row>
    <row r="813" spans="1:4" s="10" customFormat="1" x14ac:dyDescent="0.2">
      <c r="A813" s="15"/>
      <c r="B813" s="15"/>
      <c r="C813" s="15"/>
      <c r="D813" s="15"/>
    </row>
    <row r="814" spans="1:4" s="10" customFormat="1" x14ac:dyDescent="0.2">
      <c r="A814" s="15"/>
      <c r="B814" s="15"/>
      <c r="C814" s="15"/>
      <c r="D814" s="15"/>
    </row>
    <row r="815" spans="1:4" s="10" customFormat="1" x14ac:dyDescent="0.2">
      <c r="A815" s="15"/>
      <c r="B815" s="15"/>
      <c r="C815" s="15"/>
      <c r="D815" s="15"/>
    </row>
    <row r="816" spans="1:4" s="10" customFormat="1" x14ac:dyDescent="0.2">
      <c r="A816" s="15"/>
      <c r="B816" s="15"/>
      <c r="C816" s="15"/>
      <c r="D816" s="15"/>
    </row>
    <row r="817" spans="1:4" s="10" customFormat="1" x14ac:dyDescent="0.2">
      <c r="A817" s="15"/>
      <c r="B817" s="15"/>
      <c r="C817" s="15"/>
      <c r="D817" s="15"/>
    </row>
    <row r="818" spans="1:4" s="10" customFormat="1" x14ac:dyDescent="0.2">
      <c r="A818" s="15"/>
      <c r="B818" s="15"/>
      <c r="C818" s="15"/>
      <c r="D818" s="15"/>
    </row>
    <row r="819" spans="1:4" s="10" customFormat="1" x14ac:dyDescent="0.2">
      <c r="A819" s="15"/>
      <c r="B819" s="15"/>
      <c r="C819" s="15"/>
      <c r="D819" s="15"/>
    </row>
    <row r="820" spans="1:4" s="10" customFormat="1" x14ac:dyDescent="0.2">
      <c r="A820" s="15"/>
      <c r="B820" s="15"/>
      <c r="C820" s="15"/>
      <c r="D820" s="15"/>
    </row>
    <row r="821" spans="1:4" s="10" customFormat="1" x14ac:dyDescent="0.2">
      <c r="A821" s="15"/>
      <c r="B821" s="15"/>
      <c r="C821" s="15"/>
      <c r="D821" s="15"/>
    </row>
    <row r="822" spans="1:4" s="10" customFormat="1" x14ac:dyDescent="0.2">
      <c r="A822" s="15"/>
      <c r="B822" s="15"/>
      <c r="C822" s="15"/>
      <c r="D822" s="15"/>
    </row>
    <row r="823" spans="1:4" s="10" customFormat="1" x14ac:dyDescent="0.2">
      <c r="A823" s="15"/>
      <c r="B823" s="15"/>
      <c r="C823" s="15"/>
      <c r="D823" s="15"/>
    </row>
    <row r="824" spans="1:4" s="10" customFormat="1" x14ac:dyDescent="0.2">
      <c r="A824" s="15"/>
      <c r="B824" s="15"/>
      <c r="C824" s="15"/>
      <c r="D824" s="15"/>
    </row>
    <row r="825" spans="1:4" s="10" customFormat="1" x14ac:dyDescent="0.2">
      <c r="A825" s="15"/>
      <c r="B825" s="15"/>
      <c r="C825" s="15"/>
      <c r="D825" s="15"/>
    </row>
    <row r="826" spans="1:4" s="10" customFormat="1" x14ac:dyDescent="0.2">
      <c r="A826" s="15"/>
      <c r="B826" s="15"/>
      <c r="C826" s="15"/>
      <c r="D826" s="15"/>
    </row>
    <row r="827" spans="1:4" s="10" customFormat="1" x14ac:dyDescent="0.2">
      <c r="A827" s="15"/>
      <c r="B827" s="15"/>
      <c r="C827" s="15"/>
      <c r="D827" s="15"/>
    </row>
    <row r="828" spans="1:4" s="10" customFormat="1" x14ac:dyDescent="0.2">
      <c r="A828" s="15"/>
      <c r="B828" s="15"/>
      <c r="C828" s="15"/>
      <c r="D828" s="15"/>
    </row>
    <row r="829" spans="1:4" s="10" customFormat="1" x14ac:dyDescent="0.2">
      <c r="A829" s="15"/>
      <c r="B829" s="15"/>
      <c r="C829" s="15"/>
      <c r="D829" s="15"/>
    </row>
    <row r="830" spans="1:4" s="10" customFormat="1" x14ac:dyDescent="0.2">
      <c r="A830" s="15"/>
      <c r="B830" s="15"/>
      <c r="C830" s="15"/>
      <c r="D830" s="15"/>
    </row>
    <row r="831" spans="1:4" s="10" customFormat="1" x14ac:dyDescent="0.2">
      <c r="A831" s="15"/>
      <c r="B831" s="15"/>
      <c r="C831" s="15"/>
      <c r="D831" s="15"/>
    </row>
    <row r="832" spans="1:4" s="10" customFormat="1" x14ac:dyDescent="0.2">
      <c r="A832" s="15"/>
      <c r="B832" s="15"/>
      <c r="C832" s="15"/>
      <c r="D832" s="15"/>
    </row>
    <row r="833" spans="1:4" s="10" customFormat="1" x14ac:dyDescent="0.2">
      <c r="A833" s="15"/>
      <c r="B833" s="15"/>
      <c r="C833" s="15"/>
      <c r="D833" s="15"/>
    </row>
    <row r="834" spans="1:4" s="10" customFormat="1" x14ac:dyDescent="0.2">
      <c r="A834" s="15"/>
      <c r="B834" s="15"/>
      <c r="C834" s="15"/>
      <c r="D834" s="15"/>
    </row>
    <row r="835" spans="1:4" s="10" customFormat="1" x14ac:dyDescent="0.2">
      <c r="A835" s="15"/>
      <c r="B835" s="15"/>
      <c r="C835" s="15"/>
      <c r="D835" s="15"/>
    </row>
    <row r="836" spans="1:4" s="10" customFormat="1" x14ac:dyDescent="0.2">
      <c r="A836" s="15"/>
      <c r="B836" s="15"/>
      <c r="C836" s="15"/>
      <c r="D836" s="15"/>
    </row>
    <row r="837" spans="1:4" s="10" customFormat="1" x14ac:dyDescent="0.2">
      <c r="A837" s="15"/>
      <c r="B837" s="15"/>
      <c r="C837" s="15"/>
      <c r="D837" s="15"/>
    </row>
    <row r="838" spans="1:4" s="10" customFormat="1" x14ac:dyDescent="0.2">
      <c r="A838" s="15"/>
      <c r="B838" s="15"/>
      <c r="C838" s="15"/>
      <c r="D838" s="15"/>
    </row>
    <row r="839" spans="1:4" s="10" customFormat="1" x14ac:dyDescent="0.2">
      <c r="A839" s="15"/>
      <c r="B839" s="15"/>
      <c r="C839" s="15"/>
      <c r="D839" s="15"/>
    </row>
    <row r="840" spans="1:4" s="10" customFormat="1" x14ac:dyDescent="0.2">
      <c r="A840" s="15"/>
      <c r="B840" s="15"/>
      <c r="C840" s="15"/>
      <c r="D840" s="15"/>
    </row>
    <row r="841" spans="1:4" s="10" customFormat="1" x14ac:dyDescent="0.2">
      <c r="A841" s="15"/>
      <c r="B841" s="15"/>
      <c r="C841" s="15"/>
      <c r="D841" s="15"/>
    </row>
    <row r="842" spans="1:4" s="10" customFormat="1" x14ac:dyDescent="0.2">
      <c r="A842" s="15"/>
      <c r="B842" s="15"/>
      <c r="C842" s="15"/>
      <c r="D842" s="15"/>
    </row>
    <row r="843" spans="1:4" s="10" customFormat="1" x14ac:dyDescent="0.2">
      <c r="A843" s="15"/>
      <c r="B843" s="15"/>
      <c r="C843" s="15"/>
      <c r="D843" s="15"/>
    </row>
    <row r="844" spans="1:4" s="10" customFormat="1" x14ac:dyDescent="0.2">
      <c r="A844" s="15"/>
      <c r="B844" s="15"/>
      <c r="C844" s="15"/>
      <c r="D844" s="15"/>
    </row>
    <row r="845" spans="1:4" s="10" customFormat="1" x14ac:dyDescent="0.2">
      <c r="A845" s="15"/>
      <c r="B845" s="15"/>
      <c r="C845" s="15"/>
      <c r="D845" s="15"/>
    </row>
    <row r="846" spans="1:4" s="10" customFormat="1" x14ac:dyDescent="0.2">
      <c r="A846" s="15"/>
      <c r="B846" s="15"/>
      <c r="C846" s="15"/>
      <c r="D846" s="15"/>
    </row>
    <row r="847" spans="1:4" s="10" customFormat="1" x14ac:dyDescent="0.2">
      <c r="A847" s="15"/>
      <c r="B847" s="15"/>
      <c r="C847" s="15"/>
      <c r="D847" s="15"/>
    </row>
    <row r="848" spans="1:4" s="10" customFormat="1" x14ac:dyDescent="0.2">
      <c r="A848" s="15"/>
      <c r="B848" s="15"/>
      <c r="C848" s="15"/>
      <c r="D848" s="15"/>
    </row>
    <row r="849" spans="1:4" s="10" customFormat="1" x14ac:dyDescent="0.2">
      <c r="A849" s="15"/>
      <c r="B849" s="15"/>
      <c r="C849" s="15"/>
      <c r="D849" s="15"/>
    </row>
    <row r="850" spans="1:4" s="10" customFormat="1" x14ac:dyDescent="0.2">
      <c r="A850" s="15"/>
      <c r="B850" s="15"/>
      <c r="C850" s="15"/>
      <c r="D850" s="15"/>
    </row>
    <row r="851" spans="1:4" s="10" customFormat="1" x14ac:dyDescent="0.2">
      <c r="A851" s="15"/>
      <c r="B851" s="15"/>
      <c r="C851" s="15"/>
      <c r="D851" s="15"/>
    </row>
    <row r="852" spans="1:4" s="10" customFormat="1" x14ac:dyDescent="0.2">
      <c r="A852" s="15"/>
      <c r="B852" s="15"/>
      <c r="C852" s="15"/>
      <c r="D852" s="15"/>
    </row>
    <row r="853" spans="1:4" s="10" customFormat="1" x14ac:dyDescent="0.2">
      <c r="A853" s="15"/>
      <c r="B853" s="15"/>
      <c r="C853" s="15"/>
      <c r="D853" s="15"/>
    </row>
    <row r="854" spans="1:4" s="10" customFormat="1" x14ac:dyDescent="0.2">
      <c r="A854" s="15"/>
      <c r="B854" s="15"/>
      <c r="C854" s="15"/>
      <c r="D854" s="15"/>
    </row>
    <row r="855" spans="1:4" s="10" customFormat="1" x14ac:dyDescent="0.2">
      <c r="A855" s="15"/>
      <c r="B855" s="15"/>
      <c r="C855" s="15"/>
      <c r="D855" s="15"/>
    </row>
    <row r="856" spans="1:4" s="10" customFormat="1" x14ac:dyDescent="0.2">
      <c r="A856" s="15"/>
      <c r="B856" s="15"/>
      <c r="C856" s="15"/>
      <c r="D856" s="15"/>
    </row>
    <row r="857" spans="1:4" s="10" customFormat="1" x14ac:dyDescent="0.2">
      <c r="A857" s="15"/>
      <c r="B857" s="15"/>
      <c r="C857" s="15"/>
      <c r="D857" s="15"/>
    </row>
    <row r="858" spans="1:4" s="10" customFormat="1" x14ac:dyDescent="0.2">
      <c r="A858" s="15"/>
      <c r="B858" s="15"/>
      <c r="C858" s="15"/>
      <c r="D858" s="15"/>
    </row>
    <row r="859" spans="1:4" s="10" customFormat="1" x14ac:dyDescent="0.2">
      <c r="A859" s="15"/>
      <c r="B859" s="15"/>
      <c r="C859" s="15"/>
      <c r="D859" s="15"/>
    </row>
    <row r="860" spans="1:4" s="10" customFormat="1" x14ac:dyDescent="0.2">
      <c r="A860" s="15"/>
      <c r="B860" s="15"/>
      <c r="C860" s="15"/>
      <c r="D860" s="15"/>
    </row>
    <row r="861" spans="1:4" s="10" customFormat="1" x14ac:dyDescent="0.2">
      <c r="A861" s="15"/>
      <c r="B861" s="15"/>
      <c r="C861" s="15"/>
      <c r="D861" s="15"/>
    </row>
    <row r="862" spans="1:4" s="10" customFormat="1" x14ac:dyDescent="0.2">
      <c r="A862" s="15"/>
      <c r="B862" s="15"/>
      <c r="C862" s="15"/>
      <c r="D862" s="15"/>
    </row>
    <row r="863" spans="1:4" s="10" customFormat="1" x14ac:dyDescent="0.2">
      <c r="A863" s="15"/>
      <c r="B863" s="15"/>
      <c r="C863" s="15"/>
      <c r="D863" s="15"/>
    </row>
    <row r="864" spans="1:4" s="10" customFormat="1" x14ac:dyDescent="0.2">
      <c r="A864" s="15"/>
      <c r="B864" s="15"/>
      <c r="C864" s="15"/>
      <c r="D864" s="15"/>
    </row>
    <row r="865" spans="1:4" s="10" customFormat="1" x14ac:dyDescent="0.2">
      <c r="A865" s="15"/>
      <c r="B865" s="15"/>
      <c r="C865" s="15"/>
      <c r="D865" s="15"/>
    </row>
    <row r="866" spans="1:4" s="10" customFormat="1" x14ac:dyDescent="0.2">
      <c r="A866" s="15"/>
      <c r="B866" s="15"/>
      <c r="C866" s="15"/>
      <c r="D866" s="15"/>
    </row>
    <row r="867" spans="1:4" s="10" customFormat="1" x14ac:dyDescent="0.2">
      <c r="A867" s="15"/>
      <c r="B867" s="15"/>
      <c r="C867" s="15"/>
      <c r="D867" s="15"/>
    </row>
    <row r="868" spans="1:4" s="10" customFormat="1" x14ac:dyDescent="0.2">
      <c r="A868" s="15"/>
      <c r="B868" s="15"/>
      <c r="C868" s="15"/>
      <c r="D868" s="15"/>
    </row>
    <row r="869" spans="1:4" s="10" customFormat="1" x14ac:dyDescent="0.2">
      <c r="A869" s="15"/>
      <c r="B869" s="15"/>
      <c r="C869" s="15"/>
      <c r="D869" s="15"/>
    </row>
    <row r="870" spans="1:4" s="10" customFormat="1" x14ac:dyDescent="0.2">
      <c r="A870" s="15"/>
      <c r="B870" s="15"/>
      <c r="C870" s="15"/>
      <c r="D870" s="15"/>
    </row>
    <row r="871" spans="1:4" s="10" customFormat="1" x14ac:dyDescent="0.2">
      <c r="A871" s="15"/>
      <c r="B871" s="15"/>
      <c r="C871" s="15"/>
      <c r="D871" s="15"/>
    </row>
    <row r="872" spans="1:4" s="10" customFormat="1" x14ac:dyDescent="0.2">
      <c r="A872" s="15"/>
      <c r="B872" s="15"/>
      <c r="C872" s="15"/>
      <c r="D872" s="15"/>
    </row>
    <row r="873" spans="1:4" s="10" customFormat="1" x14ac:dyDescent="0.2">
      <c r="A873" s="15"/>
      <c r="B873" s="15"/>
      <c r="C873" s="15"/>
      <c r="D873" s="15"/>
    </row>
    <row r="874" spans="1:4" s="10" customFormat="1" x14ac:dyDescent="0.2">
      <c r="A874" s="15"/>
      <c r="B874" s="15"/>
      <c r="C874" s="15"/>
      <c r="D874" s="15"/>
    </row>
    <row r="875" spans="1:4" s="10" customFormat="1" x14ac:dyDescent="0.2">
      <c r="A875" s="15"/>
      <c r="B875" s="15"/>
      <c r="C875" s="15"/>
      <c r="D875" s="15"/>
    </row>
    <row r="876" spans="1:4" s="10" customFormat="1" x14ac:dyDescent="0.2">
      <c r="A876" s="15"/>
      <c r="B876" s="15"/>
      <c r="C876" s="15"/>
      <c r="D876" s="15"/>
    </row>
    <row r="877" spans="1:4" s="10" customFormat="1" x14ac:dyDescent="0.2">
      <c r="A877" s="15"/>
      <c r="B877" s="15"/>
      <c r="C877" s="15"/>
      <c r="D877" s="15"/>
    </row>
    <row r="878" spans="1:4" s="10" customFormat="1" x14ac:dyDescent="0.2">
      <c r="A878" s="15"/>
      <c r="B878" s="15"/>
      <c r="C878" s="15"/>
      <c r="D878" s="15"/>
    </row>
    <row r="879" spans="1:4" s="10" customFormat="1" x14ac:dyDescent="0.2">
      <c r="A879" s="15"/>
      <c r="B879" s="15"/>
      <c r="C879" s="15"/>
      <c r="D879" s="15"/>
    </row>
    <row r="880" spans="1:4" s="10" customFormat="1" x14ac:dyDescent="0.2">
      <c r="A880" s="15"/>
      <c r="B880" s="15"/>
      <c r="C880" s="15"/>
      <c r="D880" s="15"/>
    </row>
    <row r="881" spans="1:4" s="10" customFormat="1" x14ac:dyDescent="0.2">
      <c r="A881" s="15"/>
      <c r="B881" s="15"/>
      <c r="C881" s="15"/>
      <c r="D881" s="15"/>
    </row>
    <row r="882" spans="1:4" s="10" customFormat="1" x14ac:dyDescent="0.2">
      <c r="A882" s="15"/>
      <c r="B882" s="15"/>
      <c r="C882" s="15"/>
      <c r="D882" s="15"/>
    </row>
    <row r="883" spans="1:4" s="10" customFormat="1" x14ac:dyDescent="0.2">
      <c r="A883" s="15"/>
      <c r="B883" s="15"/>
      <c r="C883" s="15"/>
      <c r="D883" s="15"/>
    </row>
    <row r="884" spans="1:4" s="10" customFormat="1" x14ac:dyDescent="0.2">
      <c r="A884" s="15"/>
      <c r="B884" s="15"/>
      <c r="C884" s="15"/>
      <c r="D884" s="15"/>
    </row>
    <row r="885" spans="1:4" s="10" customFormat="1" x14ac:dyDescent="0.2">
      <c r="A885" s="15"/>
      <c r="B885" s="15"/>
      <c r="C885" s="15"/>
      <c r="D885" s="15"/>
    </row>
    <row r="886" spans="1:4" s="10" customFormat="1" x14ac:dyDescent="0.2">
      <c r="A886" s="15"/>
      <c r="B886" s="15"/>
      <c r="C886" s="15"/>
      <c r="D886" s="15"/>
    </row>
    <row r="887" spans="1:4" s="10" customFormat="1" x14ac:dyDescent="0.2">
      <c r="A887" s="15"/>
      <c r="B887" s="15"/>
      <c r="C887" s="15"/>
      <c r="D887" s="15"/>
    </row>
    <row r="888" spans="1:4" s="10" customFormat="1" x14ac:dyDescent="0.2">
      <c r="A888" s="15"/>
      <c r="B888" s="15"/>
      <c r="C888" s="15"/>
      <c r="D888" s="15"/>
    </row>
    <row r="889" spans="1:4" s="10" customFormat="1" x14ac:dyDescent="0.2">
      <c r="A889" s="15"/>
      <c r="B889" s="15"/>
      <c r="C889" s="15"/>
      <c r="D889" s="15"/>
    </row>
    <row r="890" spans="1:4" s="10" customFormat="1" x14ac:dyDescent="0.2">
      <c r="A890" s="15"/>
      <c r="B890" s="15"/>
      <c r="C890" s="15"/>
      <c r="D890" s="15"/>
    </row>
    <row r="891" spans="1:4" s="10" customFormat="1" x14ac:dyDescent="0.2">
      <c r="A891" s="15"/>
      <c r="B891" s="15"/>
      <c r="C891" s="15"/>
      <c r="D891" s="15"/>
    </row>
    <row r="892" spans="1:4" s="10" customFormat="1" x14ac:dyDescent="0.2">
      <c r="A892" s="15"/>
      <c r="B892" s="15"/>
      <c r="C892" s="15"/>
      <c r="D892" s="15"/>
    </row>
    <row r="893" spans="1:4" s="10" customFormat="1" x14ac:dyDescent="0.2">
      <c r="A893" s="15"/>
      <c r="B893" s="15"/>
      <c r="C893" s="15"/>
      <c r="D893" s="15"/>
    </row>
    <row r="894" spans="1:4" s="10" customFormat="1" x14ac:dyDescent="0.2">
      <c r="A894" s="15"/>
      <c r="B894" s="15"/>
      <c r="C894" s="15"/>
      <c r="D894" s="15"/>
    </row>
    <row r="895" spans="1:4" s="10" customFormat="1" x14ac:dyDescent="0.2">
      <c r="A895" s="15"/>
      <c r="B895" s="15"/>
      <c r="C895" s="15"/>
      <c r="D895" s="15"/>
    </row>
    <row r="896" spans="1:4" s="10" customFormat="1" x14ac:dyDescent="0.2">
      <c r="A896" s="15"/>
      <c r="B896" s="15"/>
      <c r="C896" s="15"/>
      <c r="D896" s="15"/>
    </row>
    <row r="897" spans="1:4" s="10" customFormat="1" x14ac:dyDescent="0.2">
      <c r="A897" s="15"/>
      <c r="B897" s="15"/>
      <c r="C897" s="15"/>
      <c r="D897" s="15"/>
    </row>
    <row r="898" spans="1:4" s="10" customFormat="1" x14ac:dyDescent="0.2">
      <c r="A898" s="15"/>
      <c r="B898" s="15"/>
      <c r="C898" s="15"/>
      <c r="D898" s="15"/>
    </row>
    <row r="899" spans="1:4" s="10" customFormat="1" x14ac:dyDescent="0.2">
      <c r="A899" s="15"/>
      <c r="B899" s="15"/>
      <c r="C899" s="15"/>
      <c r="D899" s="15"/>
    </row>
    <row r="900" spans="1:4" s="10" customFormat="1" x14ac:dyDescent="0.2">
      <c r="A900" s="15"/>
      <c r="B900" s="15"/>
      <c r="C900" s="15"/>
      <c r="D900" s="15"/>
    </row>
    <row r="901" spans="1:4" s="10" customFormat="1" x14ac:dyDescent="0.2">
      <c r="A901" s="15"/>
      <c r="B901" s="15"/>
      <c r="C901" s="15"/>
      <c r="D901" s="15"/>
    </row>
    <row r="902" spans="1:4" s="10" customFormat="1" x14ac:dyDescent="0.2">
      <c r="A902" s="15"/>
      <c r="B902" s="15"/>
      <c r="C902" s="15"/>
      <c r="D902" s="15"/>
    </row>
    <row r="903" spans="1:4" s="10" customFormat="1" x14ac:dyDescent="0.2">
      <c r="A903" s="15"/>
      <c r="B903" s="15"/>
      <c r="C903" s="15"/>
      <c r="D903" s="15"/>
    </row>
    <row r="904" spans="1:4" s="10" customFormat="1" x14ac:dyDescent="0.2">
      <c r="A904" s="15"/>
      <c r="B904" s="15"/>
      <c r="C904" s="15"/>
      <c r="D904" s="15"/>
    </row>
    <row r="905" spans="1:4" s="10" customFormat="1" x14ac:dyDescent="0.2">
      <c r="A905" s="15"/>
      <c r="B905" s="15"/>
      <c r="C905" s="15"/>
      <c r="D905" s="15"/>
    </row>
    <row r="906" spans="1:4" s="10" customFormat="1" x14ac:dyDescent="0.2">
      <c r="A906" s="15"/>
      <c r="B906" s="15"/>
      <c r="C906" s="15"/>
      <c r="D906" s="15"/>
    </row>
    <row r="907" spans="1:4" s="10" customFormat="1" x14ac:dyDescent="0.2">
      <c r="A907" s="15"/>
      <c r="B907" s="15"/>
      <c r="C907" s="15"/>
      <c r="D907" s="15"/>
    </row>
    <row r="908" spans="1:4" s="10" customFormat="1" x14ac:dyDescent="0.2">
      <c r="A908" s="15"/>
      <c r="B908" s="15"/>
      <c r="C908" s="15"/>
      <c r="D908" s="15"/>
    </row>
    <row r="909" spans="1:4" s="10" customFormat="1" x14ac:dyDescent="0.2">
      <c r="A909" s="15"/>
      <c r="B909" s="15"/>
      <c r="C909" s="15"/>
      <c r="D909" s="15"/>
    </row>
    <row r="910" spans="1:4" s="10" customFormat="1" x14ac:dyDescent="0.2">
      <c r="A910" s="15"/>
      <c r="B910" s="15"/>
      <c r="C910" s="15"/>
      <c r="D910" s="15"/>
    </row>
    <row r="911" spans="1:4" s="10" customFormat="1" x14ac:dyDescent="0.2">
      <c r="A911" s="15"/>
      <c r="B911" s="15"/>
      <c r="C911" s="15"/>
      <c r="D911" s="15"/>
    </row>
    <row r="912" spans="1:4" s="10" customFormat="1" x14ac:dyDescent="0.2">
      <c r="A912" s="15"/>
      <c r="B912" s="15"/>
      <c r="C912" s="15"/>
      <c r="D912" s="15"/>
    </row>
    <row r="913" spans="1:4" s="10" customFormat="1" x14ac:dyDescent="0.2">
      <c r="A913" s="15"/>
      <c r="B913" s="15"/>
      <c r="C913" s="15"/>
      <c r="D913" s="15"/>
    </row>
    <row r="914" spans="1:4" s="10" customFormat="1" x14ac:dyDescent="0.2">
      <c r="A914" s="15"/>
      <c r="B914" s="15"/>
      <c r="C914" s="15"/>
      <c r="D914" s="15"/>
    </row>
    <row r="915" spans="1:4" s="10" customFormat="1" x14ac:dyDescent="0.2">
      <c r="A915" s="15"/>
      <c r="B915" s="15"/>
      <c r="C915" s="15"/>
      <c r="D915" s="15"/>
    </row>
    <row r="916" spans="1:4" s="10" customFormat="1" x14ac:dyDescent="0.2">
      <c r="A916" s="15"/>
      <c r="B916" s="15"/>
      <c r="C916" s="15"/>
      <c r="D916" s="15"/>
    </row>
    <row r="917" spans="1:4" s="10" customFormat="1" x14ac:dyDescent="0.2">
      <c r="A917" s="15"/>
      <c r="B917" s="15"/>
      <c r="C917" s="15"/>
      <c r="D917" s="15"/>
    </row>
    <row r="918" spans="1:4" s="10" customFormat="1" x14ac:dyDescent="0.2">
      <c r="A918" s="15"/>
      <c r="B918" s="15"/>
      <c r="C918" s="15"/>
      <c r="D918" s="15"/>
    </row>
    <row r="919" spans="1:4" s="10" customFormat="1" x14ac:dyDescent="0.2">
      <c r="A919" s="15"/>
      <c r="B919" s="15"/>
      <c r="C919" s="15"/>
      <c r="D919" s="15"/>
    </row>
    <row r="920" spans="1:4" s="10" customFormat="1" x14ac:dyDescent="0.2">
      <c r="A920" s="15"/>
      <c r="B920" s="15"/>
      <c r="C920" s="15"/>
      <c r="D920" s="15"/>
    </row>
    <row r="921" spans="1:4" s="10" customFormat="1" x14ac:dyDescent="0.2">
      <c r="A921" s="15"/>
      <c r="B921" s="15"/>
      <c r="C921" s="15"/>
      <c r="D921" s="15"/>
    </row>
    <row r="922" spans="1:4" s="10" customFormat="1" x14ac:dyDescent="0.2">
      <c r="A922" s="15"/>
      <c r="B922" s="15"/>
      <c r="C922" s="15"/>
      <c r="D922" s="15"/>
    </row>
    <row r="923" spans="1:4" s="10" customFormat="1" x14ac:dyDescent="0.2">
      <c r="A923" s="15"/>
      <c r="B923" s="15"/>
      <c r="C923" s="15"/>
      <c r="D923" s="15"/>
    </row>
    <row r="924" spans="1:4" s="10" customFormat="1" x14ac:dyDescent="0.2">
      <c r="A924" s="15"/>
      <c r="B924" s="15"/>
      <c r="C924" s="15"/>
      <c r="D924" s="15"/>
    </row>
    <row r="925" spans="1:4" s="10" customFormat="1" x14ac:dyDescent="0.2">
      <c r="A925" s="15"/>
      <c r="B925" s="15"/>
      <c r="C925" s="15"/>
      <c r="D925" s="15"/>
    </row>
    <row r="926" spans="1:4" s="10" customFormat="1" x14ac:dyDescent="0.2">
      <c r="A926" s="15"/>
      <c r="B926" s="15"/>
      <c r="C926" s="15"/>
      <c r="D926" s="15"/>
    </row>
    <row r="927" spans="1:4" s="10" customFormat="1" x14ac:dyDescent="0.2">
      <c r="A927" s="15"/>
      <c r="B927" s="15"/>
      <c r="C927" s="15"/>
      <c r="D927" s="15"/>
    </row>
    <row r="928" spans="1:4" s="10" customFormat="1" x14ac:dyDescent="0.2">
      <c r="A928" s="15"/>
      <c r="B928" s="15"/>
      <c r="C928" s="15"/>
      <c r="D928" s="15"/>
    </row>
    <row r="929" spans="1:4" s="10" customFormat="1" x14ac:dyDescent="0.2">
      <c r="A929" s="15"/>
      <c r="B929" s="15"/>
      <c r="C929" s="15"/>
      <c r="D929" s="15"/>
    </row>
    <row r="930" spans="1:4" s="10" customFormat="1" x14ac:dyDescent="0.2">
      <c r="A930" s="15"/>
      <c r="B930" s="15"/>
      <c r="C930" s="15"/>
      <c r="D930" s="15"/>
    </row>
    <row r="931" spans="1:4" s="10" customFormat="1" x14ac:dyDescent="0.2">
      <c r="A931" s="15"/>
      <c r="B931" s="15"/>
      <c r="C931" s="15"/>
      <c r="D931" s="15"/>
    </row>
    <row r="932" spans="1:4" s="10" customFormat="1" x14ac:dyDescent="0.2">
      <c r="A932" s="15"/>
      <c r="B932" s="15"/>
      <c r="C932" s="15"/>
      <c r="D932" s="15"/>
    </row>
    <row r="933" spans="1:4" s="10" customFormat="1" x14ac:dyDescent="0.2">
      <c r="A933" s="15"/>
      <c r="B933" s="15"/>
      <c r="C933" s="15"/>
      <c r="D933" s="15"/>
    </row>
    <row r="934" spans="1:4" s="10" customFormat="1" x14ac:dyDescent="0.2">
      <c r="A934" s="15"/>
      <c r="B934" s="15"/>
      <c r="C934" s="15"/>
      <c r="D934" s="15"/>
    </row>
    <row r="935" spans="1:4" s="10" customFormat="1" x14ac:dyDescent="0.2">
      <c r="A935" s="15"/>
      <c r="B935" s="15"/>
      <c r="C935" s="15"/>
      <c r="D935" s="15"/>
    </row>
    <row r="936" spans="1:4" s="10" customFormat="1" x14ac:dyDescent="0.2">
      <c r="A936" s="15"/>
      <c r="B936" s="15"/>
      <c r="C936" s="15"/>
      <c r="D936" s="15"/>
    </row>
    <row r="937" spans="1:4" s="10" customFormat="1" x14ac:dyDescent="0.2">
      <c r="A937" s="15"/>
      <c r="B937" s="15"/>
      <c r="C937" s="15"/>
      <c r="D937" s="15"/>
    </row>
    <row r="938" spans="1:4" s="10" customFormat="1" x14ac:dyDescent="0.2">
      <c r="A938" s="15"/>
      <c r="B938" s="15"/>
      <c r="C938" s="15"/>
      <c r="D938" s="15"/>
    </row>
    <row r="939" spans="1:4" s="10" customFormat="1" x14ac:dyDescent="0.2">
      <c r="A939" s="15"/>
      <c r="B939" s="15"/>
      <c r="C939" s="15"/>
      <c r="D939" s="15"/>
    </row>
    <row r="940" spans="1:4" s="10" customFormat="1" x14ac:dyDescent="0.2">
      <c r="A940" s="15"/>
      <c r="B940" s="15"/>
      <c r="C940" s="15"/>
      <c r="D940" s="15"/>
    </row>
    <row r="941" spans="1:4" s="10" customFormat="1" x14ac:dyDescent="0.2">
      <c r="A941" s="15"/>
      <c r="B941" s="15"/>
      <c r="C941" s="15"/>
      <c r="D941" s="15"/>
    </row>
    <row r="942" spans="1:4" s="10" customFormat="1" x14ac:dyDescent="0.2">
      <c r="A942" s="15"/>
      <c r="B942" s="15"/>
      <c r="C942" s="15"/>
      <c r="D942" s="15"/>
    </row>
    <row r="943" spans="1:4" s="10" customFormat="1" x14ac:dyDescent="0.2">
      <c r="A943" s="15"/>
      <c r="B943" s="15"/>
      <c r="C943" s="15"/>
      <c r="D943" s="15"/>
    </row>
    <row r="944" spans="1:4" s="10" customFormat="1" x14ac:dyDescent="0.2">
      <c r="A944" s="15"/>
      <c r="B944" s="15"/>
      <c r="C944" s="15"/>
      <c r="D944" s="15"/>
    </row>
    <row r="945" spans="1:4" s="10" customFormat="1" x14ac:dyDescent="0.2">
      <c r="A945" s="15"/>
      <c r="B945" s="15"/>
      <c r="C945" s="15"/>
      <c r="D945" s="15"/>
    </row>
    <row r="946" spans="1:4" s="10" customFormat="1" x14ac:dyDescent="0.2">
      <c r="A946" s="15"/>
      <c r="B946" s="15"/>
      <c r="C946" s="15"/>
      <c r="D946" s="15"/>
    </row>
    <row r="947" spans="1:4" s="10" customFormat="1" x14ac:dyDescent="0.2">
      <c r="A947" s="15"/>
      <c r="B947" s="15"/>
      <c r="C947" s="15"/>
      <c r="D947" s="15"/>
    </row>
    <row r="948" spans="1:4" s="10" customFormat="1" x14ac:dyDescent="0.2">
      <c r="A948" s="15"/>
      <c r="B948" s="15"/>
      <c r="C948" s="15"/>
      <c r="D948" s="15"/>
    </row>
    <row r="949" spans="1:4" s="10" customFormat="1" x14ac:dyDescent="0.2">
      <c r="A949" s="15"/>
      <c r="B949" s="15"/>
      <c r="C949" s="15"/>
      <c r="D949" s="15"/>
    </row>
    <row r="950" spans="1:4" s="10" customFormat="1" x14ac:dyDescent="0.2">
      <c r="A950" s="15"/>
      <c r="B950" s="15"/>
      <c r="C950" s="15"/>
      <c r="D950" s="15"/>
    </row>
    <row r="951" spans="1:4" s="10" customFormat="1" x14ac:dyDescent="0.2">
      <c r="A951" s="15"/>
      <c r="B951" s="15"/>
      <c r="C951" s="15"/>
      <c r="D951" s="15"/>
    </row>
    <row r="952" spans="1:4" s="10" customFormat="1" x14ac:dyDescent="0.2">
      <c r="A952" s="15"/>
      <c r="B952" s="15"/>
      <c r="C952" s="15"/>
      <c r="D952" s="15"/>
    </row>
    <row r="953" spans="1:4" s="10" customFormat="1" x14ac:dyDescent="0.2">
      <c r="A953" s="15"/>
      <c r="B953" s="15"/>
      <c r="C953" s="15"/>
      <c r="D953" s="15"/>
    </row>
    <row r="954" spans="1:4" s="10" customFormat="1" x14ac:dyDescent="0.2">
      <c r="A954" s="15"/>
      <c r="B954" s="15"/>
      <c r="C954" s="15"/>
      <c r="D954" s="15"/>
    </row>
    <row r="955" spans="1:4" s="10" customFormat="1" x14ac:dyDescent="0.2">
      <c r="A955" s="15"/>
      <c r="B955" s="15"/>
      <c r="C955" s="15"/>
      <c r="D955" s="15"/>
    </row>
    <row r="956" spans="1:4" s="10" customFormat="1" x14ac:dyDescent="0.2">
      <c r="A956" s="15"/>
      <c r="B956" s="15"/>
      <c r="C956" s="15"/>
      <c r="D956" s="15"/>
    </row>
    <row r="957" spans="1:4" s="10" customFormat="1" x14ac:dyDescent="0.2">
      <c r="A957" s="15"/>
      <c r="B957" s="15"/>
      <c r="C957" s="15"/>
      <c r="D957" s="15"/>
    </row>
    <row r="958" spans="1:4" s="10" customFormat="1" x14ac:dyDescent="0.2">
      <c r="A958" s="15"/>
      <c r="B958" s="15"/>
      <c r="C958" s="15"/>
      <c r="D958" s="15"/>
    </row>
    <row r="959" spans="1:4" s="10" customFormat="1" x14ac:dyDescent="0.2">
      <c r="A959" s="15"/>
      <c r="B959" s="15"/>
      <c r="C959" s="15"/>
      <c r="D959" s="15"/>
    </row>
    <row r="960" spans="1:4" s="10" customFormat="1" x14ac:dyDescent="0.2">
      <c r="A960" s="15"/>
      <c r="B960" s="15"/>
      <c r="C960" s="15"/>
      <c r="D960" s="15"/>
    </row>
    <row r="961" spans="1:4" s="10" customFormat="1" x14ac:dyDescent="0.2">
      <c r="A961" s="15"/>
      <c r="B961" s="15"/>
      <c r="C961" s="15"/>
      <c r="D961" s="15"/>
    </row>
    <row r="962" spans="1:4" s="10" customFormat="1" x14ac:dyDescent="0.2">
      <c r="A962" s="15"/>
      <c r="B962" s="15"/>
      <c r="C962" s="15"/>
      <c r="D962" s="15"/>
    </row>
    <row r="963" spans="1:4" s="10" customFormat="1" x14ac:dyDescent="0.2">
      <c r="A963" s="15"/>
      <c r="B963" s="15"/>
      <c r="C963" s="15"/>
      <c r="D963" s="15"/>
    </row>
    <row r="964" spans="1:4" s="10" customFormat="1" x14ac:dyDescent="0.2">
      <c r="A964" s="15"/>
      <c r="B964" s="15"/>
      <c r="C964" s="15"/>
      <c r="D964" s="15"/>
    </row>
    <row r="965" spans="1:4" s="10" customFormat="1" x14ac:dyDescent="0.2">
      <c r="A965" s="15"/>
      <c r="B965" s="15"/>
      <c r="C965" s="15"/>
      <c r="D965" s="15"/>
    </row>
    <row r="966" spans="1:4" s="10" customFormat="1" x14ac:dyDescent="0.2">
      <c r="A966" s="15"/>
      <c r="B966" s="15"/>
      <c r="C966" s="15"/>
      <c r="D966" s="15"/>
    </row>
    <row r="967" spans="1:4" s="10" customFormat="1" x14ac:dyDescent="0.2">
      <c r="A967" s="15"/>
      <c r="B967" s="15"/>
      <c r="C967" s="15"/>
      <c r="D967" s="15"/>
    </row>
    <row r="968" spans="1:4" s="10" customFormat="1" x14ac:dyDescent="0.2">
      <c r="A968" s="15"/>
      <c r="B968" s="15"/>
      <c r="C968" s="15"/>
      <c r="D968" s="15"/>
    </row>
    <row r="969" spans="1:4" s="10" customFormat="1" x14ac:dyDescent="0.2">
      <c r="A969" s="15"/>
      <c r="B969" s="15"/>
      <c r="C969" s="15"/>
      <c r="D969" s="15"/>
    </row>
    <row r="970" spans="1:4" s="10" customFormat="1" x14ac:dyDescent="0.2">
      <c r="A970" s="15"/>
      <c r="B970" s="15"/>
      <c r="C970" s="15"/>
      <c r="D970" s="15"/>
    </row>
    <row r="971" spans="1:4" s="10" customFormat="1" x14ac:dyDescent="0.2">
      <c r="A971" s="15"/>
      <c r="B971" s="15"/>
      <c r="C971" s="15"/>
      <c r="D971" s="15"/>
    </row>
    <row r="972" spans="1:4" s="10" customFormat="1" x14ac:dyDescent="0.2">
      <c r="A972" s="15"/>
      <c r="B972" s="15"/>
      <c r="C972" s="15"/>
      <c r="D972" s="15"/>
    </row>
    <row r="973" spans="1:4" s="10" customFormat="1" x14ac:dyDescent="0.2">
      <c r="A973" s="15"/>
      <c r="B973" s="15"/>
      <c r="C973" s="15"/>
      <c r="D973" s="15"/>
    </row>
    <row r="974" spans="1:4" s="10" customFormat="1" x14ac:dyDescent="0.2">
      <c r="A974" s="15"/>
      <c r="B974" s="15"/>
      <c r="C974" s="15"/>
      <c r="D974" s="15"/>
    </row>
    <row r="975" spans="1:4" s="10" customFormat="1" x14ac:dyDescent="0.2">
      <c r="A975" s="15"/>
      <c r="B975" s="15"/>
      <c r="C975" s="15"/>
      <c r="D975" s="15"/>
    </row>
    <row r="976" spans="1:4" s="10" customFormat="1" x14ac:dyDescent="0.2">
      <c r="A976" s="15"/>
      <c r="B976" s="15"/>
      <c r="C976" s="15"/>
      <c r="D976" s="15"/>
    </row>
    <row r="977" spans="1:4" s="10" customFormat="1" x14ac:dyDescent="0.2">
      <c r="A977" s="15"/>
      <c r="B977" s="15"/>
      <c r="C977" s="15"/>
      <c r="D977" s="15"/>
    </row>
    <row r="978" spans="1:4" s="10" customFormat="1" x14ac:dyDescent="0.2">
      <c r="A978" s="15"/>
      <c r="B978" s="15"/>
      <c r="C978" s="15"/>
      <c r="D978" s="15"/>
    </row>
    <row r="979" spans="1:4" s="10" customFormat="1" x14ac:dyDescent="0.2">
      <c r="A979" s="15"/>
      <c r="B979" s="15"/>
      <c r="C979" s="15"/>
      <c r="D979" s="15"/>
    </row>
    <row r="980" spans="1:4" s="10" customFormat="1" x14ac:dyDescent="0.2">
      <c r="A980" s="15"/>
      <c r="B980" s="15"/>
      <c r="C980" s="15"/>
      <c r="D980" s="15"/>
    </row>
    <row r="981" spans="1:4" s="10" customFormat="1" x14ac:dyDescent="0.2">
      <c r="A981" s="15"/>
      <c r="B981" s="15"/>
      <c r="C981" s="15"/>
      <c r="D981" s="15"/>
    </row>
    <row r="982" spans="1:4" s="10" customFormat="1" x14ac:dyDescent="0.2">
      <c r="A982" s="15"/>
      <c r="B982" s="15"/>
      <c r="C982" s="15"/>
      <c r="D982" s="15"/>
    </row>
    <row r="983" spans="1:4" s="10" customFormat="1" x14ac:dyDescent="0.2">
      <c r="A983" s="15"/>
      <c r="B983" s="15"/>
      <c r="C983" s="15"/>
      <c r="D983" s="15"/>
    </row>
    <row r="984" spans="1:4" s="10" customFormat="1" x14ac:dyDescent="0.2">
      <c r="A984" s="15"/>
      <c r="B984" s="15"/>
      <c r="C984" s="15"/>
      <c r="D984" s="15"/>
    </row>
    <row r="985" spans="1:4" s="10" customFormat="1" x14ac:dyDescent="0.2">
      <c r="A985" s="15"/>
      <c r="B985" s="15"/>
      <c r="C985" s="15"/>
      <c r="D985" s="15"/>
    </row>
    <row r="986" spans="1:4" s="10" customFormat="1" x14ac:dyDescent="0.2">
      <c r="A986" s="15"/>
      <c r="B986" s="15"/>
      <c r="C986" s="15"/>
      <c r="D986" s="15"/>
    </row>
    <row r="987" spans="1:4" s="10" customFormat="1" x14ac:dyDescent="0.2">
      <c r="A987" s="15"/>
      <c r="B987" s="15"/>
      <c r="C987" s="15"/>
      <c r="D987" s="15"/>
    </row>
    <row r="988" spans="1:4" s="10" customFormat="1" x14ac:dyDescent="0.2">
      <c r="A988" s="15"/>
      <c r="B988" s="15"/>
      <c r="C988" s="15"/>
      <c r="D988" s="15"/>
    </row>
    <row r="989" spans="1:4" s="10" customFormat="1" x14ac:dyDescent="0.2">
      <c r="A989" s="15"/>
      <c r="B989" s="15"/>
      <c r="C989" s="15"/>
      <c r="D989" s="15"/>
    </row>
    <row r="990" spans="1:4" s="10" customFormat="1" x14ac:dyDescent="0.2">
      <c r="A990" s="15"/>
      <c r="B990" s="15"/>
      <c r="C990" s="15"/>
      <c r="D990" s="15"/>
    </row>
    <row r="991" spans="1:4" s="10" customFormat="1" x14ac:dyDescent="0.2">
      <c r="A991" s="15"/>
      <c r="B991" s="15"/>
      <c r="C991" s="15"/>
      <c r="D991" s="15"/>
    </row>
    <row r="992" spans="1:4" s="10" customFormat="1" x14ac:dyDescent="0.2">
      <c r="A992" s="15"/>
      <c r="B992" s="15"/>
      <c r="C992" s="15"/>
      <c r="D992" s="15"/>
    </row>
    <row r="993" spans="1:4" s="10" customFormat="1" x14ac:dyDescent="0.2">
      <c r="A993" s="15"/>
      <c r="B993" s="15"/>
      <c r="C993" s="15"/>
      <c r="D993" s="15"/>
    </row>
    <row r="994" spans="1:4" s="10" customFormat="1" x14ac:dyDescent="0.2">
      <c r="A994" s="15"/>
      <c r="B994" s="15"/>
      <c r="C994" s="15"/>
      <c r="D994" s="15"/>
    </row>
    <row r="995" spans="1:4" s="10" customFormat="1" x14ac:dyDescent="0.2">
      <c r="A995" s="15"/>
      <c r="B995" s="15"/>
      <c r="C995" s="15"/>
      <c r="D995" s="15"/>
    </row>
    <row r="996" spans="1:4" s="10" customFormat="1" x14ac:dyDescent="0.2">
      <c r="A996" s="15"/>
      <c r="B996" s="15"/>
      <c r="C996" s="15"/>
      <c r="D996" s="15"/>
    </row>
    <row r="997" spans="1:4" s="10" customFormat="1" x14ac:dyDescent="0.2">
      <c r="A997" s="15"/>
      <c r="B997" s="15"/>
      <c r="C997" s="15"/>
      <c r="D997" s="15"/>
    </row>
    <row r="998" spans="1:4" s="10" customFormat="1" x14ac:dyDescent="0.2">
      <c r="A998" s="15"/>
      <c r="B998" s="15"/>
      <c r="C998" s="15"/>
      <c r="D998" s="15"/>
    </row>
    <row r="999" spans="1:4" s="10" customFormat="1" x14ac:dyDescent="0.2">
      <c r="A999" s="15"/>
      <c r="B999" s="15"/>
      <c r="C999" s="15"/>
      <c r="D999" s="15"/>
    </row>
    <row r="1000" spans="1:4" s="10" customFormat="1" x14ac:dyDescent="0.2">
      <c r="A1000" s="15"/>
      <c r="B1000" s="15"/>
      <c r="C1000" s="15"/>
      <c r="D1000" s="15"/>
    </row>
    <row r="1001" spans="1:4" s="10" customFormat="1" x14ac:dyDescent="0.2">
      <c r="A1001" s="15"/>
      <c r="B1001" s="15"/>
      <c r="C1001" s="15"/>
      <c r="D1001" s="15"/>
    </row>
    <row r="1002" spans="1:4" s="10" customFormat="1" x14ac:dyDescent="0.2">
      <c r="A1002" s="15"/>
      <c r="B1002" s="15"/>
      <c r="C1002" s="15"/>
      <c r="D1002" s="15"/>
    </row>
    <row r="1003" spans="1:4" s="10" customFormat="1" x14ac:dyDescent="0.2">
      <c r="A1003" s="15"/>
      <c r="B1003" s="15"/>
      <c r="C1003" s="15"/>
      <c r="D1003" s="15"/>
    </row>
    <row r="1004" spans="1:4" s="10" customFormat="1" x14ac:dyDescent="0.2">
      <c r="A1004" s="15"/>
      <c r="B1004" s="15"/>
      <c r="C1004" s="15"/>
      <c r="D1004" s="15"/>
    </row>
    <row r="1005" spans="1:4" s="10" customFormat="1" x14ac:dyDescent="0.2">
      <c r="A1005" s="15"/>
      <c r="B1005" s="15"/>
      <c r="C1005" s="15"/>
      <c r="D1005" s="15"/>
    </row>
    <row r="1006" spans="1:4" s="10" customFormat="1" x14ac:dyDescent="0.2">
      <c r="A1006" s="15"/>
      <c r="B1006" s="15"/>
      <c r="C1006" s="15"/>
      <c r="D1006" s="15"/>
    </row>
    <row r="1007" spans="1:4" s="10" customFormat="1" x14ac:dyDescent="0.2">
      <c r="A1007" s="15"/>
      <c r="B1007" s="15"/>
      <c r="C1007" s="15"/>
      <c r="D1007" s="15"/>
    </row>
    <row r="1008" spans="1:4" s="10" customFormat="1" x14ac:dyDescent="0.2">
      <c r="A1008" s="15"/>
      <c r="B1008" s="15"/>
      <c r="C1008" s="15"/>
      <c r="D1008" s="15"/>
    </row>
    <row r="1009" spans="1:4" s="10" customFormat="1" x14ac:dyDescent="0.2">
      <c r="A1009" s="15"/>
      <c r="B1009" s="15"/>
      <c r="C1009" s="15"/>
      <c r="D1009" s="15"/>
    </row>
    <row r="1010" spans="1:4" s="10" customFormat="1" x14ac:dyDescent="0.2">
      <c r="A1010" s="15"/>
      <c r="B1010" s="15"/>
      <c r="C1010" s="15"/>
      <c r="D1010" s="15"/>
    </row>
    <row r="1011" spans="1:4" s="10" customFormat="1" x14ac:dyDescent="0.2">
      <c r="A1011" s="15"/>
      <c r="B1011" s="15"/>
      <c r="C1011" s="15"/>
      <c r="D1011" s="15"/>
    </row>
    <row r="1012" spans="1:4" s="10" customFormat="1" x14ac:dyDescent="0.2">
      <c r="A1012" s="15"/>
      <c r="B1012" s="15"/>
      <c r="C1012" s="15"/>
      <c r="D1012" s="15"/>
    </row>
    <row r="1013" spans="1:4" s="10" customFormat="1" x14ac:dyDescent="0.2">
      <c r="A1013" s="15"/>
      <c r="B1013" s="15"/>
      <c r="C1013" s="15"/>
      <c r="D1013" s="15"/>
    </row>
    <row r="1014" spans="1:4" s="10" customFormat="1" x14ac:dyDescent="0.2">
      <c r="A1014" s="15"/>
      <c r="B1014" s="15"/>
      <c r="C1014" s="15"/>
      <c r="D1014" s="15"/>
    </row>
    <row r="1015" spans="1:4" s="10" customFormat="1" x14ac:dyDescent="0.2">
      <c r="A1015" s="15"/>
      <c r="B1015" s="15"/>
      <c r="C1015" s="15"/>
      <c r="D1015" s="15"/>
    </row>
    <row r="1016" spans="1:4" s="10" customFormat="1" x14ac:dyDescent="0.2">
      <c r="A1016" s="15"/>
      <c r="B1016" s="15"/>
      <c r="C1016" s="15"/>
      <c r="D1016" s="15"/>
    </row>
    <row r="1017" spans="1:4" s="10" customFormat="1" x14ac:dyDescent="0.2">
      <c r="A1017" s="15"/>
      <c r="B1017" s="15"/>
      <c r="C1017" s="15"/>
      <c r="D1017" s="15"/>
    </row>
    <row r="1018" spans="1:4" s="10" customFormat="1" x14ac:dyDescent="0.2">
      <c r="A1018" s="15"/>
      <c r="B1018" s="15"/>
      <c r="C1018" s="15"/>
      <c r="D1018" s="15"/>
    </row>
    <row r="1019" spans="1:4" s="10" customFormat="1" x14ac:dyDescent="0.2">
      <c r="A1019" s="15"/>
      <c r="B1019" s="15"/>
      <c r="C1019" s="15"/>
      <c r="D1019" s="15"/>
    </row>
    <row r="1020" spans="1:4" s="10" customFormat="1" x14ac:dyDescent="0.2">
      <c r="A1020" s="15"/>
      <c r="B1020" s="15"/>
      <c r="C1020" s="15"/>
      <c r="D1020" s="15"/>
    </row>
    <row r="1021" spans="1:4" s="10" customFormat="1" x14ac:dyDescent="0.2">
      <c r="A1021" s="15"/>
      <c r="B1021" s="15"/>
      <c r="C1021" s="15"/>
      <c r="D1021" s="15"/>
    </row>
    <row r="1022" spans="1:4" s="10" customFormat="1" x14ac:dyDescent="0.2">
      <c r="A1022" s="15"/>
      <c r="B1022" s="15"/>
      <c r="C1022" s="15"/>
      <c r="D1022" s="15"/>
    </row>
    <row r="1023" spans="1:4" s="10" customFormat="1" x14ac:dyDescent="0.2">
      <c r="A1023" s="15"/>
      <c r="B1023" s="15"/>
      <c r="C1023" s="15"/>
      <c r="D1023" s="15"/>
    </row>
    <row r="1024" spans="1:4" s="10" customFormat="1" x14ac:dyDescent="0.2">
      <c r="A1024" s="15"/>
      <c r="B1024" s="15"/>
      <c r="C1024" s="15"/>
      <c r="D1024" s="15"/>
    </row>
    <row r="1025" spans="1:4" s="10" customFormat="1" x14ac:dyDescent="0.2">
      <c r="A1025" s="15"/>
      <c r="B1025" s="15"/>
      <c r="C1025" s="15"/>
      <c r="D1025" s="15"/>
    </row>
    <row r="1026" spans="1:4" s="10" customFormat="1" x14ac:dyDescent="0.2">
      <c r="A1026" s="15"/>
      <c r="B1026" s="15"/>
      <c r="C1026" s="15"/>
      <c r="D1026" s="15"/>
    </row>
    <row r="1027" spans="1:4" s="10" customFormat="1" x14ac:dyDescent="0.2">
      <c r="A1027" s="15"/>
      <c r="B1027" s="15"/>
      <c r="C1027" s="15"/>
      <c r="D1027" s="15"/>
    </row>
    <row r="1028" spans="1:4" s="10" customFormat="1" x14ac:dyDescent="0.2">
      <c r="A1028" s="15"/>
      <c r="B1028" s="15"/>
      <c r="C1028" s="15"/>
      <c r="D1028" s="15"/>
    </row>
    <row r="1029" spans="1:4" s="10" customFormat="1" x14ac:dyDescent="0.2">
      <c r="A1029" s="15"/>
      <c r="B1029" s="15"/>
      <c r="C1029" s="15"/>
      <c r="D1029" s="15"/>
    </row>
    <row r="1030" spans="1:4" s="10" customFormat="1" x14ac:dyDescent="0.2">
      <c r="A1030" s="15"/>
      <c r="B1030" s="15"/>
      <c r="C1030" s="15"/>
      <c r="D1030" s="15"/>
    </row>
    <row r="1031" spans="1:4" s="10" customFormat="1" x14ac:dyDescent="0.2">
      <c r="A1031" s="15"/>
      <c r="B1031" s="15"/>
      <c r="C1031" s="15"/>
      <c r="D1031" s="15"/>
    </row>
    <row r="1032" spans="1:4" s="10" customFormat="1" x14ac:dyDescent="0.2">
      <c r="A1032" s="15"/>
      <c r="B1032" s="15"/>
      <c r="C1032" s="15"/>
      <c r="D1032" s="15"/>
    </row>
    <row r="1033" spans="1:4" s="10" customFormat="1" x14ac:dyDescent="0.2">
      <c r="A1033" s="15"/>
      <c r="B1033" s="15"/>
      <c r="C1033" s="15"/>
      <c r="D1033" s="15"/>
    </row>
    <row r="1034" spans="1:4" s="10" customFormat="1" x14ac:dyDescent="0.2">
      <c r="A1034" s="15"/>
      <c r="B1034" s="15"/>
      <c r="C1034" s="15"/>
      <c r="D1034" s="15"/>
    </row>
    <row r="1035" spans="1:4" s="10" customFormat="1" x14ac:dyDescent="0.2">
      <c r="A1035" s="15"/>
      <c r="B1035" s="15"/>
      <c r="C1035" s="15"/>
      <c r="D1035" s="15"/>
    </row>
    <row r="1036" spans="1:4" s="10" customFormat="1" x14ac:dyDescent="0.2">
      <c r="A1036" s="15"/>
      <c r="B1036" s="15"/>
      <c r="C1036" s="15"/>
      <c r="D1036" s="15"/>
    </row>
    <row r="1037" spans="1:4" s="10" customFormat="1" x14ac:dyDescent="0.2">
      <c r="A1037" s="15"/>
      <c r="B1037" s="15"/>
      <c r="C1037" s="15"/>
      <c r="D1037" s="15"/>
    </row>
    <row r="1038" spans="1:4" s="10" customFormat="1" x14ac:dyDescent="0.2">
      <c r="A1038" s="15"/>
      <c r="B1038" s="15"/>
      <c r="C1038" s="15"/>
      <c r="D1038" s="15"/>
    </row>
    <row r="1039" spans="1:4" s="10" customFormat="1" x14ac:dyDescent="0.2">
      <c r="A1039" s="15"/>
      <c r="B1039" s="15"/>
      <c r="C1039" s="15"/>
      <c r="D1039" s="15"/>
    </row>
    <row r="1040" spans="1:4" s="10" customFormat="1" x14ac:dyDescent="0.2">
      <c r="A1040" s="15"/>
      <c r="B1040" s="15"/>
      <c r="C1040" s="15"/>
      <c r="D1040" s="15"/>
    </row>
    <row r="1041" spans="1:4" s="10" customFormat="1" x14ac:dyDescent="0.2">
      <c r="A1041" s="15"/>
      <c r="B1041" s="15"/>
      <c r="C1041" s="15"/>
      <c r="D1041" s="15"/>
    </row>
    <row r="1042" spans="1:4" s="10" customFormat="1" x14ac:dyDescent="0.2">
      <c r="A1042" s="15"/>
      <c r="B1042" s="15"/>
      <c r="C1042" s="15"/>
      <c r="D1042" s="15"/>
    </row>
    <row r="1043" spans="1:4" s="10" customFormat="1" x14ac:dyDescent="0.2">
      <c r="A1043" s="15"/>
      <c r="B1043" s="15"/>
      <c r="C1043" s="15"/>
      <c r="D1043" s="15"/>
    </row>
    <row r="1044" spans="1:4" s="10" customFormat="1" x14ac:dyDescent="0.2">
      <c r="A1044" s="15"/>
      <c r="B1044" s="15"/>
      <c r="C1044" s="15"/>
      <c r="D1044" s="15"/>
    </row>
    <row r="1045" spans="1:4" s="10" customFormat="1" x14ac:dyDescent="0.2">
      <c r="A1045" s="15"/>
      <c r="B1045" s="15"/>
      <c r="C1045" s="15"/>
      <c r="D1045" s="15"/>
    </row>
    <row r="1046" spans="1:4" s="10" customFormat="1" x14ac:dyDescent="0.2">
      <c r="A1046" s="15"/>
      <c r="B1046" s="15"/>
      <c r="C1046" s="15"/>
      <c r="D1046" s="15"/>
    </row>
    <row r="1047" spans="1:4" s="10" customFormat="1" x14ac:dyDescent="0.2">
      <c r="A1047" s="15"/>
      <c r="B1047" s="15"/>
      <c r="C1047" s="15"/>
      <c r="D1047" s="15"/>
    </row>
    <row r="1048" spans="1:4" s="10" customFormat="1" x14ac:dyDescent="0.2">
      <c r="A1048" s="15"/>
      <c r="B1048" s="15"/>
      <c r="C1048" s="15"/>
      <c r="D1048" s="15"/>
    </row>
    <row r="1049" spans="1:4" s="10" customFormat="1" x14ac:dyDescent="0.2">
      <c r="A1049" s="15"/>
      <c r="B1049" s="15"/>
      <c r="C1049" s="15"/>
      <c r="D1049" s="15"/>
    </row>
    <row r="1050" spans="1:4" s="10" customFormat="1" x14ac:dyDescent="0.2">
      <c r="A1050" s="15"/>
      <c r="B1050" s="15"/>
      <c r="C1050" s="15"/>
      <c r="D1050" s="15"/>
    </row>
    <row r="1051" spans="1:4" s="10" customFormat="1" x14ac:dyDescent="0.2">
      <c r="A1051" s="15"/>
      <c r="B1051" s="15"/>
      <c r="C1051" s="15"/>
      <c r="D1051" s="15"/>
    </row>
    <row r="1052" spans="1:4" s="10" customFormat="1" x14ac:dyDescent="0.2">
      <c r="A1052" s="15"/>
      <c r="B1052" s="15"/>
      <c r="C1052" s="15"/>
      <c r="D1052" s="15"/>
    </row>
    <row r="1053" spans="1:4" s="10" customFormat="1" x14ac:dyDescent="0.2">
      <c r="A1053" s="15"/>
      <c r="B1053" s="15"/>
      <c r="C1053" s="15"/>
      <c r="D1053" s="15"/>
    </row>
    <row r="1054" spans="1:4" s="10" customFormat="1" x14ac:dyDescent="0.2">
      <c r="A1054" s="15"/>
      <c r="B1054" s="15"/>
      <c r="C1054" s="15"/>
      <c r="D1054" s="15"/>
    </row>
    <row r="1055" spans="1:4" s="10" customFormat="1" x14ac:dyDescent="0.2">
      <c r="A1055" s="15"/>
      <c r="B1055" s="15"/>
      <c r="C1055" s="15"/>
      <c r="D1055" s="15"/>
    </row>
    <row r="1056" spans="1:4" s="10" customFormat="1" x14ac:dyDescent="0.2">
      <c r="A1056" s="15"/>
      <c r="B1056" s="15"/>
      <c r="C1056" s="15"/>
      <c r="D1056" s="15"/>
    </row>
    <row r="1057" spans="1:4" s="10" customFormat="1" x14ac:dyDescent="0.2">
      <c r="A1057" s="15"/>
      <c r="B1057" s="15"/>
      <c r="C1057" s="15"/>
      <c r="D1057" s="15"/>
    </row>
    <row r="1058" spans="1:4" s="10" customFormat="1" x14ac:dyDescent="0.2">
      <c r="A1058" s="15"/>
      <c r="B1058" s="15"/>
      <c r="C1058" s="15"/>
      <c r="D1058" s="15"/>
    </row>
    <row r="1059" spans="1:4" s="10" customFormat="1" x14ac:dyDescent="0.2">
      <c r="A1059" s="15"/>
      <c r="B1059" s="15"/>
      <c r="C1059" s="15"/>
      <c r="D1059" s="15"/>
    </row>
    <row r="1060" spans="1:4" s="10" customFormat="1" x14ac:dyDescent="0.2">
      <c r="A1060" s="15"/>
      <c r="B1060" s="15"/>
      <c r="C1060" s="15"/>
      <c r="D1060" s="15"/>
    </row>
    <row r="1061" spans="1:4" s="10" customFormat="1" x14ac:dyDescent="0.2">
      <c r="A1061" s="15"/>
      <c r="B1061" s="15"/>
      <c r="C1061" s="15"/>
      <c r="D1061" s="15"/>
    </row>
    <row r="1062" spans="1:4" s="10" customFormat="1" x14ac:dyDescent="0.2">
      <c r="A1062" s="15"/>
      <c r="B1062" s="15"/>
      <c r="C1062" s="15"/>
      <c r="D1062" s="15"/>
    </row>
    <row r="1063" spans="1:4" s="10" customFormat="1" x14ac:dyDescent="0.2">
      <c r="A1063" s="15"/>
      <c r="B1063" s="15"/>
      <c r="C1063" s="15"/>
      <c r="D1063" s="15"/>
    </row>
    <row r="1064" spans="1:4" s="10" customFormat="1" x14ac:dyDescent="0.2">
      <c r="A1064" s="15"/>
      <c r="B1064" s="15"/>
      <c r="C1064" s="15"/>
      <c r="D1064" s="15"/>
    </row>
    <row r="1065" spans="1:4" s="10" customFormat="1" x14ac:dyDescent="0.2">
      <c r="A1065" s="15"/>
      <c r="B1065" s="15"/>
      <c r="C1065" s="15"/>
      <c r="D1065" s="15"/>
    </row>
    <row r="1066" spans="1:4" s="10" customFormat="1" x14ac:dyDescent="0.2">
      <c r="A1066" s="15"/>
      <c r="B1066" s="15"/>
      <c r="C1066" s="15"/>
      <c r="D1066" s="15"/>
    </row>
    <row r="1067" spans="1:4" s="10" customFormat="1" x14ac:dyDescent="0.2">
      <c r="A1067" s="15"/>
      <c r="B1067" s="15"/>
      <c r="C1067" s="15"/>
      <c r="D1067" s="15"/>
    </row>
    <row r="1068" spans="1:4" s="10" customFormat="1" x14ac:dyDescent="0.2">
      <c r="A1068" s="15"/>
      <c r="B1068" s="15"/>
      <c r="C1068" s="15"/>
      <c r="D1068" s="15"/>
    </row>
    <row r="1069" spans="1:4" s="10" customFormat="1" x14ac:dyDescent="0.2">
      <c r="A1069" s="15"/>
      <c r="B1069" s="15"/>
      <c r="C1069" s="15"/>
      <c r="D1069" s="15"/>
    </row>
    <row r="1070" spans="1:4" s="10" customFormat="1" x14ac:dyDescent="0.2">
      <c r="A1070" s="15"/>
      <c r="B1070" s="15"/>
      <c r="C1070" s="15"/>
      <c r="D1070" s="15"/>
    </row>
    <row r="1071" spans="1:4" s="10" customFormat="1" x14ac:dyDescent="0.2">
      <c r="A1071" s="15"/>
      <c r="B1071" s="15"/>
      <c r="C1071" s="15"/>
      <c r="D1071" s="15"/>
    </row>
    <row r="1072" spans="1:4" s="10" customFormat="1" x14ac:dyDescent="0.2">
      <c r="A1072" s="15"/>
      <c r="B1072" s="15"/>
      <c r="C1072" s="15"/>
      <c r="D1072" s="15"/>
    </row>
    <row r="1073" spans="1:4" s="10" customFormat="1" x14ac:dyDescent="0.2">
      <c r="A1073" s="15"/>
      <c r="B1073" s="15"/>
      <c r="C1073" s="15"/>
      <c r="D1073" s="15"/>
    </row>
    <row r="1074" spans="1:4" s="10" customFormat="1" x14ac:dyDescent="0.2">
      <c r="A1074" s="15"/>
      <c r="B1074" s="15"/>
      <c r="C1074" s="15"/>
      <c r="D1074" s="15"/>
    </row>
    <row r="1075" spans="1:4" s="10" customFormat="1" x14ac:dyDescent="0.2">
      <c r="A1075" s="15"/>
      <c r="B1075" s="15"/>
      <c r="C1075" s="15"/>
      <c r="D1075" s="15"/>
    </row>
    <row r="1076" spans="1:4" s="10" customFormat="1" x14ac:dyDescent="0.2">
      <c r="A1076" s="15"/>
      <c r="B1076" s="15"/>
      <c r="C1076" s="15"/>
      <c r="D1076" s="15"/>
    </row>
    <row r="1077" spans="1:4" s="10" customFormat="1" x14ac:dyDescent="0.2">
      <c r="A1077" s="15"/>
      <c r="B1077" s="15"/>
      <c r="C1077" s="15"/>
      <c r="D1077" s="15"/>
    </row>
    <row r="1078" spans="1:4" s="10" customFormat="1" x14ac:dyDescent="0.2">
      <c r="A1078" s="15"/>
      <c r="B1078" s="15"/>
      <c r="C1078" s="15"/>
      <c r="D1078" s="15"/>
    </row>
    <row r="1079" spans="1:4" s="10" customFormat="1" x14ac:dyDescent="0.2">
      <c r="A1079" s="15"/>
      <c r="B1079" s="15"/>
      <c r="C1079" s="15"/>
      <c r="D1079" s="15"/>
    </row>
    <row r="1080" spans="1:4" s="10" customFormat="1" x14ac:dyDescent="0.2">
      <c r="A1080" s="15"/>
      <c r="B1080" s="15"/>
      <c r="C1080" s="15"/>
      <c r="D1080" s="15"/>
    </row>
    <row r="1081" spans="1:4" s="10" customFormat="1" x14ac:dyDescent="0.2">
      <c r="A1081" s="15"/>
      <c r="B1081" s="15"/>
      <c r="C1081" s="15"/>
      <c r="D1081" s="15"/>
    </row>
    <row r="1082" spans="1:4" s="10" customFormat="1" x14ac:dyDescent="0.2">
      <c r="A1082" s="15"/>
      <c r="B1082" s="15"/>
      <c r="C1082" s="15"/>
      <c r="D1082" s="15"/>
    </row>
    <row r="1083" spans="1:4" s="10" customFormat="1" x14ac:dyDescent="0.2">
      <c r="A1083" s="15"/>
      <c r="B1083" s="15"/>
      <c r="C1083" s="15"/>
      <c r="D1083" s="15"/>
    </row>
    <row r="1084" spans="1:4" s="10" customFormat="1" x14ac:dyDescent="0.2">
      <c r="A1084" s="15"/>
      <c r="B1084" s="15"/>
      <c r="C1084" s="15"/>
      <c r="D1084" s="15"/>
    </row>
    <row r="1085" spans="1:4" s="10" customFormat="1" x14ac:dyDescent="0.2">
      <c r="A1085" s="15"/>
      <c r="B1085" s="15"/>
      <c r="C1085" s="15"/>
      <c r="D1085" s="15"/>
    </row>
    <row r="1086" spans="1:4" s="10" customFormat="1" x14ac:dyDescent="0.2">
      <c r="A1086" s="15"/>
      <c r="B1086" s="15"/>
      <c r="C1086" s="15"/>
      <c r="D1086" s="15"/>
    </row>
    <row r="1087" spans="1:4" s="10" customFormat="1" x14ac:dyDescent="0.2">
      <c r="A1087" s="15"/>
      <c r="B1087" s="15"/>
      <c r="C1087" s="15"/>
      <c r="D1087" s="15"/>
    </row>
    <row r="1088" spans="1:4" s="10" customFormat="1" x14ac:dyDescent="0.2">
      <c r="A1088" s="15"/>
      <c r="B1088" s="15"/>
      <c r="C1088" s="15"/>
      <c r="D1088" s="15"/>
    </row>
  </sheetData>
  <mergeCells count="2">
    <mergeCell ref="A3:G3"/>
    <mergeCell ref="A2:G2"/>
  </mergeCells>
  <pageMargins left="0.47" right="0.28999999999999998" top="0.78740157480314965" bottom="0.78740157480314965" header="0.31496062992125984" footer="0.31496062992125984"/>
  <pageSetup paperSize="9" scale="90" orientation="landscape" r:id="rId1"/>
  <ignoredErrors>
    <ignoredError sqref="B18:B19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2:AT1086"/>
  <sheetViews>
    <sheetView showGridLines="0" zoomScale="70" zoomScaleNormal="70" workbookViewId="0">
      <pane xSplit="1" topLeftCell="AI1" activePane="topRight" state="frozen"/>
      <selection sqref="A1:XFD1048576"/>
      <selection pane="topRight" activeCell="A3" sqref="A3"/>
    </sheetView>
  </sheetViews>
  <sheetFormatPr defaultRowHeight="15" x14ac:dyDescent="0.2"/>
  <cols>
    <col min="1" max="1" width="54.7109375" style="16" customWidth="1"/>
    <col min="2" max="8" width="15.7109375" style="10" customWidth="1"/>
    <col min="9" max="46" width="15.7109375" style="16" customWidth="1"/>
    <col min="47" max="16384" width="9.140625" style="9"/>
  </cols>
  <sheetData>
    <row r="2" spans="1:46" ht="27" x14ac:dyDescent="0.5">
      <c r="A2" s="101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22.5" x14ac:dyDescent="0.45">
      <c r="A3" s="102" t="s">
        <v>197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6" spans="1:46" ht="22.5" customHeight="1" x14ac:dyDescent="0.2">
      <c r="A6" s="74" t="s">
        <v>198</v>
      </c>
      <c r="B6" s="74">
        <v>41274</v>
      </c>
      <c r="C6" s="74">
        <v>41364</v>
      </c>
      <c r="D6" s="74">
        <v>41455</v>
      </c>
      <c r="E6" s="74">
        <v>41547</v>
      </c>
      <c r="F6" s="74">
        <v>41639</v>
      </c>
      <c r="G6" s="74">
        <v>41729</v>
      </c>
      <c r="H6" s="74">
        <v>41820</v>
      </c>
      <c r="I6" s="74">
        <v>41912</v>
      </c>
      <c r="J6" s="74">
        <v>42004</v>
      </c>
      <c r="K6" s="74">
        <v>42094</v>
      </c>
      <c r="L6" s="74">
        <v>42185</v>
      </c>
      <c r="M6" s="74">
        <v>42277</v>
      </c>
      <c r="N6" s="74">
        <v>42369</v>
      </c>
      <c r="O6" s="74">
        <v>42460</v>
      </c>
      <c r="P6" s="74">
        <v>42551</v>
      </c>
      <c r="Q6" s="74">
        <v>42643</v>
      </c>
      <c r="R6" s="74">
        <v>42735</v>
      </c>
      <c r="S6" s="74">
        <v>42825</v>
      </c>
      <c r="T6" s="74">
        <v>42916</v>
      </c>
      <c r="U6" s="74">
        <v>43008</v>
      </c>
      <c r="V6" s="74">
        <v>43100</v>
      </c>
      <c r="W6" s="74">
        <v>43190</v>
      </c>
      <c r="X6" s="74">
        <v>43281</v>
      </c>
      <c r="Y6" s="74">
        <v>43373</v>
      </c>
      <c r="Z6" s="74">
        <v>43465</v>
      </c>
      <c r="AA6" s="74">
        <v>43555</v>
      </c>
      <c r="AB6" s="74">
        <v>43646</v>
      </c>
      <c r="AC6" s="74">
        <v>43738</v>
      </c>
      <c r="AD6" s="74">
        <v>43830</v>
      </c>
      <c r="AE6" s="74">
        <v>43921</v>
      </c>
      <c r="AF6" s="74">
        <v>44012</v>
      </c>
      <c r="AG6" s="74">
        <v>44104</v>
      </c>
      <c r="AH6" s="74">
        <v>44196</v>
      </c>
      <c r="AI6" s="74">
        <v>44286</v>
      </c>
      <c r="AJ6" s="74">
        <v>44377</v>
      </c>
      <c r="AK6" s="74">
        <v>44469</v>
      </c>
      <c r="AL6" s="74">
        <v>44561</v>
      </c>
      <c r="AM6" s="74">
        <v>44651</v>
      </c>
      <c r="AN6" s="74">
        <v>44742</v>
      </c>
      <c r="AO6" s="74">
        <v>44834</v>
      </c>
      <c r="AP6" s="74">
        <v>44926</v>
      </c>
      <c r="AQ6" s="74">
        <v>45016</v>
      </c>
      <c r="AR6" s="74">
        <v>45107</v>
      </c>
      <c r="AS6" s="74">
        <v>45199</v>
      </c>
      <c r="AT6" s="74">
        <v>45291</v>
      </c>
    </row>
    <row r="7" spans="1:46" ht="18.75" customHeight="1" x14ac:dyDescent="0.25">
      <c r="A7" s="50" t="s">
        <v>199</v>
      </c>
      <c r="B7" s="81">
        <v>193198</v>
      </c>
      <c r="C7" s="81">
        <v>232932</v>
      </c>
      <c r="D7" s="81">
        <v>108840</v>
      </c>
      <c r="E7" s="81">
        <v>134798</v>
      </c>
      <c r="F7" s="81">
        <v>451366</v>
      </c>
      <c r="G7" s="81">
        <v>510072</v>
      </c>
      <c r="H7" s="81">
        <v>559734</v>
      </c>
      <c r="I7" s="81">
        <v>592146</v>
      </c>
      <c r="J7" s="81">
        <v>626652</v>
      </c>
      <c r="K7" s="81">
        <v>703279</v>
      </c>
      <c r="L7" s="81">
        <v>748325</v>
      </c>
      <c r="M7" s="81">
        <v>772481</v>
      </c>
      <c r="N7" s="81">
        <v>757233</v>
      </c>
      <c r="O7" s="81">
        <v>843146</v>
      </c>
      <c r="P7" s="81">
        <v>903858</v>
      </c>
      <c r="Q7" s="81">
        <v>952479</v>
      </c>
      <c r="R7" s="81">
        <v>950400</v>
      </c>
      <c r="S7" s="81">
        <v>1030625</v>
      </c>
      <c r="T7" s="81">
        <v>1095520</v>
      </c>
      <c r="U7" s="81">
        <v>1143553</v>
      </c>
      <c r="V7" s="81">
        <v>1508390</v>
      </c>
      <c r="W7" s="81">
        <v>1540853</v>
      </c>
      <c r="X7" s="81">
        <v>1572856</v>
      </c>
      <c r="Y7" s="81">
        <v>1545057</v>
      </c>
      <c r="Z7" s="81">
        <v>1470543</v>
      </c>
      <c r="AA7" s="81">
        <v>1526635</v>
      </c>
      <c r="AB7" s="81">
        <v>1326080</v>
      </c>
      <c r="AC7" s="81">
        <v>1317114</v>
      </c>
      <c r="AD7" s="81">
        <v>1308488</v>
      </c>
      <c r="AE7" s="81">
        <v>1325254</v>
      </c>
      <c r="AF7" s="81">
        <v>1359598</v>
      </c>
      <c r="AG7" s="81">
        <v>1331620</v>
      </c>
      <c r="AH7" s="81">
        <v>1426487</v>
      </c>
      <c r="AI7" s="81">
        <v>1456555</v>
      </c>
      <c r="AJ7" s="81">
        <v>1466360</v>
      </c>
      <c r="AK7" s="81">
        <v>1459583</v>
      </c>
      <c r="AL7" s="81">
        <v>1463077</v>
      </c>
      <c r="AM7" s="81">
        <v>1443671</v>
      </c>
      <c r="AN7" s="81">
        <v>1403267</v>
      </c>
      <c r="AO7" s="81">
        <v>1363922</v>
      </c>
      <c r="AP7" s="81">
        <v>1237531</v>
      </c>
      <c r="AQ7" s="81">
        <v>1209179</v>
      </c>
      <c r="AR7" s="81">
        <v>1240562</v>
      </c>
      <c r="AS7" s="81">
        <v>1203795</v>
      </c>
      <c r="AT7" s="81">
        <v>1209487</v>
      </c>
    </row>
    <row r="8" spans="1:46" ht="18.75" customHeight="1" x14ac:dyDescent="0.2">
      <c r="A8" s="90" t="s">
        <v>200</v>
      </c>
      <c r="B8" s="86">
        <v>17182</v>
      </c>
      <c r="C8" s="86">
        <v>19833</v>
      </c>
      <c r="D8" s="86">
        <v>61476</v>
      </c>
      <c r="E8" s="86">
        <v>19887</v>
      </c>
      <c r="F8" s="86">
        <v>217260</v>
      </c>
      <c r="G8" s="86">
        <v>221604</v>
      </c>
      <c r="H8" s="86">
        <v>195819</v>
      </c>
      <c r="I8" s="86">
        <v>70267</v>
      </c>
      <c r="J8" s="86">
        <v>73248</v>
      </c>
      <c r="K8" s="86">
        <v>45711</v>
      </c>
      <c r="L8" s="86">
        <v>34128</v>
      </c>
      <c r="M8" s="86">
        <v>82824</v>
      </c>
      <c r="N8" s="86">
        <v>69999</v>
      </c>
      <c r="O8" s="86">
        <v>56973</v>
      </c>
      <c r="P8" s="86">
        <v>65765</v>
      </c>
      <c r="Q8" s="86">
        <v>100742</v>
      </c>
      <c r="R8" s="86">
        <v>62036</v>
      </c>
      <c r="S8" s="86">
        <v>51124</v>
      </c>
      <c r="T8" s="86">
        <v>68719</v>
      </c>
      <c r="U8" s="86">
        <v>166388</v>
      </c>
      <c r="V8" s="86">
        <v>279286</v>
      </c>
      <c r="W8" s="86">
        <v>300229</v>
      </c>
      <c r="X8" s="86">
        <v>281991</v>
      </c>
      <c r="Y8" s="86">
        <v>358183</v>
      </c>
      <c r="Z8" s="86">
        <v>314731</v>
      </c>
      <c r="AA8" s="86">
        <v>516989</v>
      </c>
      <c r="AB8" s="86">
        <v>313825</v>
      </c>
      <c r="AC8" s="86">
        <v>276850</v>
      </c>
      <c r="AD8" s="86">
        <v>215173</v>
      </c>
      <c r="AE8" s="86">
        <v>170934</v>
      </c>
      <c r="AF8" s="86">
        <v>699537</v>
      </c>
      <c r="AG8" s="86">
        <v>704012</v>
      </c>
      <c r="AH8" s="86">
        <v>679933</v>
      </c>
      <c r="AI8" s="86">
        <v>551991</v>
      </c>
      <c r="AJ8" s="86">
        <v>457511</v>
      </c>
      <c r="AK8" s="86">
        <v>390368</v>
      </c>
      <c r="AL8" s="86">
        <v>213704</v>
      </c>
      <c r="AM8" s="86">
        <v>107269</v>
      </c>
      <c r="AN8" s="86">
        <v>88344</v>
      </c>
      <c r="AO8" s="86">
        <v>226051</v>
      </c>
      <c r="AP8" s="86">
        <v>180764</v>
      </c>
      <c r="AQ8" s="86">
        <v>133253</v>
      </c>
      <c r="AR8" s="86">
        <v>149331</v>
      </c>
      <c r="AS8" s="86">
        <v>139318</v>
      </c>
      <c r="AT8" s="86">
        <v>215267</v>
      </c>
    </row>
    <row r="9" spans="1:46" ht="18.75" customHeight="1" x14ac:dyDescent="0.2">
      <c r="A9" s="90" t="s">
        <v>120</v>
      </c>
      <c r="B9" s="86">
        <v>0</v>
      </c>
      <c r="C9" s="86">
        <v>0</v>
      </c>
      <c r="D9" s="86">
        <v>0</v>
      </c>
      <c r="E9" s="86">
        <v>0</v>
      </c>
      <c r="F9" s="86">
        <v>84311</v>
      </c>
      <c r="G9" s="86">
        <v>86377</v>
      </c>
      <c r="H9" s="86">
        <v>88619</v>
      </c>
      <c r="I9" s="86">
        <v>207316</v>
      </c>
      <c r="J9" s="86">
        <v>63418</v>
      </c>
      <c r="K9" s="86">
        <v>0</v>
      </c>
      <c r="L9" s="86">
        <v>0</v>
      </c>
      <c r="M9" s="86">
        <v>256897</v>
      </c>
      <c r="N9" s="86">
        <v>213135</v>
      </c>
      <c r="O9" s="86">
        <v>168657</v>
      </c>
      <c r="P9" s="86">
        <v>183037</v>
      </c>
      <c r="Q9" s="86">
        <v>271140</v>
      </c>
      <c r="R9" s="86">
        <v>337547</v>
      </c>
      <c r="S9" s="86">
        <v>285666</v>
      </c>
      <c r="T9" s="86">
        <v>272596</v>
      </c>
      <c r="U9" s="86">
        <v>259438</v>
      </c>
      <c r="V9" s="86">
        <v>632427</v>
      </c>
      <c r="W9" s="86">
        <v>556513</v>
      </c>
      <c r="X9" s="86">
        <v>532980</v>
      </c>
      <c r="Y9" s="86">
        <v>618139</v>
      </c>
      <c r="Z9" s="86">
        <v>606167</v>
      </c>
      <c r="AA9" s="86">
        <v>359460</v>
      </c>
      <c r="AB9" s="86">
        <v>242985</v>
      </c>
      <c r="AC9" s="86">
        <v>228756</v>
      </c>
      <c r="AD9" s="86">
        <v>91290</v>
      </c>
      <c r="AE9" s="86">
        <v>11356</v>
      </c>
      <c r="AF9" s="86">
        <v>624</v>
      </c>
      <c r="AG9" s="86">
        <v>654</v>
      </c>
      <c r="AH9" s="86">
        <v>1176</v>
      </c>
      <c r="AI9" s="86">
        <v>36995</v>
      </c>
      <c r="AJ9" s="86">
        <v>15022</v>
      </c>
      <c r="AK9" s="86">
        <v>16998</v>
      </c>
      <c r="AL9" s="86">
        <v>77360</v>
      </c>
      <c r="AM9" s="86">
        <v>73342</v>
      </c>
      <c r="AN9" s="86">
        <v>46305</v>
      </c>
      <c r="AO9" s="86">
        <v>77601</v>
      </c>
      <c r="AP9" s="86">
        <v>60795</v>
      </c>
      <c r="AQ9" s="86">
        <v>96026</v>
      </c>
      <c r="AR9" s="86">
        <v>61135</v>
      </c>
      <c r="AS9" s="86">
        <v>45368</v>
      </c>
      <c r="AT9" s="86">
        <v>79053</v>
      </c>
    </row>
    <row r="10" spans="1:46" ht="18.75" customHeight="1" x14ac:dyDescent="0.2">
      <c r="A10" s="50" t="s">
        <v>201</v>
      </c>
      <c r="B10" s="87">
        <v>-95555</v>
      </c>
      <c r="C10" s="87">
        <v>-115586</v>
      </c>
      <c r="D10" s="87">
        <v>-132123</v>
      </c>
      <c r="E10" s="87">
        <v>-128635</v>
      </c>
      <c r="F10" s="87">
        <v>-127533</v>
      </c>
      <c r="G10" s="87">
        <v>-130795</v>
      </c>
      <c r="H10" s="87">
        <v>-127775</v>
      </c>
      <c r="I10" s="87">
        <v>-130296</v>
      </c>
      <c r="J10" s="87">
        <v>-173709</v>
      </c>
      <c r="K10" s="87">
        <v>-292005</v>
      </c>
      <c r="L10" s="87">
        <v>-289453</v>
      </c>
      <c r="M10" s="87">
        <v>-562179</v>
      </c>
      <c r="N10" s="87">
        <v>-563135</v>
      </c>
      <c r="O10" s="87">
        <v>-548837</v>
      </c>
      <c r="P10" s="87">
        <v>-534152</v>
      </c>
      <c r="Q10" s="87">
        <v>-534798</v>
      </c>
      <c r="R10" s="87">
        <v>-517723</v>
      </c>
      <c r="S10" s="87">
        <v>-467680</v>
      </c>
      <c r="T10" s="87">
        <v>-437077</v>
      </c>
      <c r="U10" s="87">
        <v>-427111</v>
      </c>
      <c r="V10" s="87">
        <v>-459146</v>
      </c>
      <c r="W10" s="87">
        <v>-429684</v>
      </c>
      <c r="X10" s="87">
        <v>-422295</v>
      </c>
      <c r="Y10" s="87">
        <v>-430275</v>
      </c>
      <c r="Z10" s="87">
        <v>-423672</v>
      </c>
      <c r="AA10" s="87">
        <v>-390809</v>
      </c>
      <c r="AB10" s="87">
        <v>-383723</v>
      </c>
      <c r="AC10" s="87">
        <v>-276768</v>
      </c>
      <c r="AD10" s="87">
        <v>-276715</v>
      </c>
      <c r="AE10" s="87">
        <v>-166725</v>
      </c>
      <c r="AF10" s="87">
        <v>-632619</v>
      </c>
      <c r="AG10" s="87">
        <v>-608965</v>
      </c>
      <c r="AH10" s="87">
        <v>-653058</v>
      </c>
      <c r="AI10" s="87">
        <v>-706396</v>
      </c>
      <c r="AJ10" s="87">
        <v>-777445</v>
      </c>
      <c r="AK10" s="87">
        <v>-711155</v>
      </c>
      <c r="AL10" s="87">
        <v>-675658</v>
      </c>
      <c r="AM10" s="87">
        <v>-844732</v>
      </c>
      <c r="AN10" s="87">
        <v>-828200</v>
      </c>
      <c r="AO10" s="87">
        <v>-1036134</v>
      </c>
      <c r="AP10" s="87">
        <v>-1025449</v>
      </c>
      <c r="AQ10" s="87">
        <v>-946186</v>
      </c>
      <c r="AR10" s="87">
        <v>-960423</v>
      </c>
      <c r="AS10" s="87">
        <v>-930144</v>
      </c>
      <c r="AT10" s="87">
        <v>-1086789</v>
      </c>
    </row>
    <row r="11" spans="1:46" ht="18.75" customHeight="1" x14ac:dyDescent="0.2">
      <c r="A11" s="52" t="s">
        <v>202</v>
      </c>
      <c r="B11" s="86">
        <v>-81396</v>
      </c>
      <c r="C11" s="86">
        <v>-82713</v>
      </c>
      <c r="D11" s="86">
        <v>-108381</v>
      </c>
      <c r="E11" s="86">
        <v>-108473</v>
      </c>
      <c r="F11" s="86">
        <v>-107836</v>
      </c>
      <c r="G11" s="86">
        <v>-105668</v>
      </c>
      <c r="H11" s="86">
        <v>-105385</v>
      </c>
      <c r="I11" s="86">
        <v>-107645</v>
      </c>
      <c r="J11" s="86">
        <v>-107937</v>
      </c>
      <c r="K11" s="86">
        <v>-122488</v>
      </c>
      <c r="L11" s="86">
        <v>-119829</v>
      </c>
      <c r="M11" s="86">
        <v>-388615</v>
      </c>
      <c r="N11" s="86">
        <v>-382724</v>
      </c>
      <c r="O11" s="86">
        <v>-379141</v>
      </c>
      <c r="P11" s="86">
        <v>-366842</v>
      </c>
      <c r="Q11" s="86">
        <v>-363017</v>
      </c>
      <c r="R11" s="86">
        <v>-348788</v>
      </c>
      <c r="S11" s="86">
        <v>-332802</v>
      </c>
      <c r="T11" s="86">
        <v>-299926</v>
      </c>
      <c r="U11" s="86">
        <v>-286458</v>
      </c>
      <c r="V11" s="86">
        <v>-314860</v>
      </c>
      <c r="W11" s="86">
        <v>-319924</v>
      </c>
      <c r="X11" s="86">
        <v>-310081</v>
      </c>
      <c r="Y11" s="86">
        <v>-315488</v>
      </c>
      <c r="Z11" s="86">
        <v>-306218</v>
      </c>
      <c r="AA11" s="86">
        <v>-311423</v>
      </c>
      <c r="AB11" s="86">
        <v>-302627</v>
      </c>
      <c r="AC11" s="86">
        <v>-193130</v>
      </c>
      <c r="AD11" s="86">
        <v>-182178</v>
      </c>
      <c r="AE11" s="86">
        <v>-139570</v>
      </c>
      <c r="AF11" s="86">
        <v>-630678</v>
      </c>
      <c r="AG11" s="86">
        <v>-608965</v>
      </c>
      <c r="AH11" s="86">
        <v>-591058</v>
      </c>
      <c r="AI11" s="86">
        <v>-569204</v>
      </c>
      <c r="AJ11" s="86">
        <v>-562626</v>
      </c>
      <c r="AK11" s="86">
        <v>-487548</v>
      </c>
      <c r="AL11" s="86">
        <v>-436065</v>
      </c>
      <c r="AM11" s="86">
        <v>-619484</v>
      </c>
      <c r="AN11" s="86">
        <v>-600778</v>
      </c>
      <c r="AO11" s="86">
        <v>-792515</v>
      </c>
      <c r="AP11" s="86">
        <v>-595566</v>
      </c>
      <c r="AQ11" s="86">
        <v>-563928</v>
      </c>
      <c r="AR11" s="86">
        <v>-567556</v>
      </c>
      <c r="AS11" s="86">
        <v>-544098</v>
      </c>
      <c r="AT11" s="86">
        <v>-493475</v>
      </c>
    </row>
    <row r="12" spans="1:46" s="129" customFormat="1" ht="18.75" customHeight="1" x14ac:dyDescent="0.2">
      <c r="A12" s="127" t="s">
        <v>203</v>
      </c>
      <c r="B12" s="135">
        <v>-38854</v>
      </c>
      <c r="C12" s="135">
        <v>-42163</v>
      </c>
      <c r="D12" s="135">
        <v>-16783</v>
      </c>
      <c r="E12" s="135">
        <v>-19187</v>
      </c>
      <c r="F12" s="135">
        <v>-17836</v>
      </c>
      <c r="G12" s="135">
        <v>-18015</v>
      </c>
      <c r="H12" s="135">
        <v>-18713</v>
      </c>
      <c r="I12" s="135">
        <v>-23675</v>
      </c>
      <c r="J12" s="135">
        <v>-33264</v>
      </c>
      <c r="K12" s="135">
        <v>-35066</v>
      </c>
      <c r="L12" s="135">
        <v>-38464</v>
      </c>
      <c r="M12" s="135">
        <v>-45868</v>
      </c>
      <c r="N12" s="135">
        <v>-49484</v>
      </c>
      <c r="O12" s="135">
        <v>-54364</v>
      </c>
      <c r="P12" s="135">
        <v>-75185</v>
      </c>
      <c r="Q12" s="135">
        <v>-87126</v>
      </c>
      <c r="R12" s="135">
        <v>-99259</v>
      </c>
      <c r="S12" s="135">
        <v>-98928</v>
      </c>
      <c r="T12" s="135">
        <v>-92413</v>
      </c>
      <c r="U12" s="135">
        <v>-94845</v>
      </c>
      <c r="V12" s="135">
        <v>-29205</v>
      </c>
      <c r="W12" s="135">
        <v>-28070</v>
      </c>
      <c r="X12" s="135">
        <v>-25429</v>
      </c>
      <c r="Y12" s="135">
        <v>-133566</v>
      </c>
      <c r="Z12" s="135">
        <v>-133446</v>
      </c>
      <c r="AA12" s="135">
        <v>-173650</v>
      </c>
      <c r="AB12" s="135">
        <v>-176028</v>
      </c>
      <c r="AC12" s="135">
        <v>-91916</v>
      </c>
      <c r="AD12" s="135">
        <v>-92137</v>
      </c>
      <c r="AE12" s="135">
        <v>-74914</v>
      </c>
      <c r="AF12" s="135">
        <v>-77635</v>
      </c>
      <c r="AG12" s="135">
        <v>-81200</v>
      </c>
      <c r="AH12" s="135">
        <v>-163790</v>
      </c>
      <c r="AI12" s="135">
        <v>-192359</v>
      </c>
      <c r="AJ12" s="135">
        <v>-236207</v>
      </c>
      <c r="AK12" s="135">
        <v>-212222</v>
      </c>
      <c r="AL12" s="135">
        <v>-201307</v>
      </c>
      <c r="AM12" s="135">
        <v>-157322</v>
      </c>
      <c r="AN12" s="135">
        <v>-83723</v>
      </c>
      <c r="AO12" s="135">
        <v>-114801</v>
      </c>
      <c r="AP12" s="135">
        <v>-193950</v>
      </c>
      <c r="AQ12" s="135">
        <v>-179330</v>
      </c>
      <c r="AR12" s="135">
        <v>-196363</v>
      </c>
      <c r="AS12" s="135">
        <v>-214882</v>
      </c>
      <c r="AT12" s="135">
        <v>-212241</v>
      </c>
    </row>
    <row r="13" spans="1:46" s="129" customFormat="1" ht="18.75" customHeight="1" x14ac:dyDescent="0.2">
      <c r="A13" s="127" t="s">
        <v>204</v>
      </c>
      <c r="B13" s="135">
        <v>-42542</v>
      </c>
      <c r="C13" s="135">
        <v>-40550</v>
      </c>
      <c r="D13" s="135">
        <v>-91598</v>
      </c>
      <c r="E13" s="135">
        <v>-89286</v>
      </c>
      <c r="F13" s="135">
        <v>-90000</v>
      </c>
      <c r="G13" s="135">
        <v>-87653</v>
      </c>
      <c r="H13" s="135">
        <v>-86672</v>
      </c>
      <c r="I13" s="135">
        <v>-83970</v>
      </c>
      <c r="J13" s="135">
        <v>-74673</v>
      </c>
      <c r="K13" s="135">
        <v>-87422</v>
      </c>
      <c r="L13" s="135">
        <v>-81365</v>
      </c>
      <c r="M13" s="135">
        <v>-342747</v>
      </c>
      <c r="N13" s="135">
        <v>-333240</v>
      </c>
      <c r="O13" s="135">
        <v>-324777</v>
      </c>
      <c r="P13" s="135">
        <v>-291657</v>
      </c>
      <c r="Q13" s="135">
        <v>-275891</v>
      </c>
      <c r="R13" s="135">
        <v>-249529</v>
      </c>
      <c r="S13" s="135">
        <v>-233874</v>
      </c>
      <c r="T13" s="135">
        <v>-207513</v>
      </c>
      <c r="U13" s="135">
        <v>-191613</v>
      </c>
      <c r="V13" s="135">
        <v>-285655</v>
      </c>
      <c r="W13" s="135">
        <v>-291854</v>
      </c>
      <c r="X13" s="135">
        <v>-284652</v>
      </c>
      <c r="Y13" s="135">
        <v>-181922</v>
      </c>
      <c r="Z13" s="135">
        <v>-172772</v>
      </c>
      <c r="AA13" s="135">
        <v>-137773</v>
      </c>
      <c r="AB13" s="135">
        <v>-126599</v>
      </c>
      <c r="AC13" s="135">
        <v>-101214</v>
      </c>
      <c r="AD13" s="135">
        <v>-90041</v>
      </c>
      <c r="AE13" s="135">
        <v>-64656</v>
      </c>
      <c r="AF13" s="135">
        <v>-553043</v>
      </c>
      <c r="AG13" s="135">
        <v>-527765</v>
      </c>
      <c r="AH13" s="135">
        <v>-427268</v>
      </c>
      <c r="AI13" s="135">
        <v>-376845</v>
      </c>
      <c r="AJ13" s="135">
        <v>-326419</v>
      </c>
      <c r="AK13" s="135">
        <v>-275326</v>
      </c>
      <c r="AL13" s="135">
        <v>-234758</v>
      </c>
      <c r="AM13" s="135">
        <v>-462162</v>
      </c>
      <c r="AN13" s="135">
        <v>-517055</v>
      </c>
      <c r="AO13" s="135">
        <v>-677714</v>
      </c>
      <c r="AP13" s="135">
        <v>-401616</v>
      </c>
      <c r="AQ13" s="135">
        <v>-384598</v>
      </c>
      <c r="AR13" s="135">
        <v>-371193</v>
      </c>
      <c r="AS13" s="135">
        <v>-329216</v>
      </c>
      <c r="AT13" s="135">
        <v>-281234</v>
      </c>
    </row>
    <row r="14" spans="1:46" ht="18.75" customHeight="1" x14ac:dyDescent="0.2">
      <c r="A14" s="52" t="s">
        <v>249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-210319</v>
      </c>
      <c r="AQ14" s="86">
        <v>-202474</v>
      </c>
      <c r="AR14" s="86">
        <v>-209948</v>
      </c>
      <c r="AS14" s="86">
        <v>-202701</v>
      </c>
      <c r="AT14" s="86">
        <v>-413645</v>
      </c>
    </row>
    <row r="15" spans="1:46" s="129" customFormat="1" ht="18.75" customHeight="1" x14ac:dyDescent="0.2">
      <c r="A15" s="127" t="s">
        <v>203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-11208</v>
      </c>
      <c r="AQ15" s="135">
        <v>-3301</v>
      </c>
      <c r="AR15" s="135">
        <v>-10713</v>
      </c>
      <c r="AS15" s="135">
        <v>-31975</v>
      </c>
      <c r="AT15" s="135">
        <v>-43724</v>
      </c>
    </row>
    <row r="16" spans="1:46" s="129" customFormat="1" ht="18.75" customHeight="1" x14ac:dyDescent="0.2">
      <c r="A16" s="127" t="s">
        <v>204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-199111</v>
      </c>
      <c r="AQ16" s="135">
        <v>-199173</v>
      </c>
      <c r="AR16" s="135">
        <v>-199235</v>
      </c>
      <c r="AS16" s="135">
        <v>-170726</v>
      </c>
      <c r="AT16" s="135">
        <v>-369921</v>
      </c>
    </row>
    <row r="17" spans="1:46" ht="18.75" customHeight="1" x14ac:dyDescent="0.2">
      <c r="A17" s="52" t="s">
        <v>205</v>
      </c>
      <c r="B17" s="86">
        <v>-14159</v>
      </c>
      <c r="C17" s="86">
        <v>-32873</v>
      </c>
      <c r="D17" s="86">
        <v>-23742</v>
      </c>
      <c r="E17" s="86">
        <v>-20162</v>
      </c>
      <c r="F17" s="86">
        <v>-19697</v>
      </c>
      <c r="G17" s="86">
        <v>-25127</v>
      </c>
      <c r="H17" s="86">
        <v>-22390</v>
      </c>
      <c r="I17" s="86">
        <v>-22651</v>
      </c>
      <c r="J17" s="86">
        <v>-65772</v>
      </c>
      <c r="K17" s="86">
        <v>-169517</v>
      </c>
      <c r="L17" s="86">
        <v>-169624</v>
      </c>
      <c r="M17" s="86">
        <v>-173564</v>
      </c>
      <c r="N17" s="86">
        <v>-180411</v>
      </c>
      <c r="O17" s="86">
        <v>-169696</v>
      </c>
      <c r="P17" s="86">
        <v>-167310</v>
      </c>
      <c r="Q17" s="86">
        <v>-171781</v>
      </c>
      <c r="R17" s="86">
        <v>-168935</v>
      </c>
      <c r="S17" s="86">
        <v>-134878</v>
      </c>
      <c r="T17" s="86">
        <v>-137151</v>
      </c>
      <c r="U17" s="86">
        <v>-140653</v>
      </c>
      <c r="V17" s="86">
        <v>-144286</v>
      </c>
      <c r="W17" s="86">
        <v>-109760</v>
      </c>
      <c r="X17" s="86">
        <v>-112214</v>
      </c>
      <c r="Y17" s="86">
        <v>-114787</v>
      </c>
      <c r="Z17" s="86">
        <v>-117454</v>
      </c>
      <c r="AA17" s="86">
        <v>-79386</v>
      </c>
      <c r="AB17" s="86">
        <v>-81096</v>
      </c>
      <c r="AC17" s="86">
        <v>-83638</v>
      </c>
      <c r="AD17" s="86">
        <v>-94537</v>
      </c>
      <c r="AE17" s="86">
        <v>-27155</v>
      </c>
      <c r="AF17" s="86">
        <v>-1941</v>
      </c>
      <c r="AG17" s="86">
        <v>0</v>
      </c>
      <c r="AH17" s="86">
        <v>-62000</v>
      </c>
      <c r="AI17" s="86">
        <v>-137192</v>
      </c>
      <c r="AJ17" s="86">
        <v>-214819</v>
      </c>
      <c r="AK17" s="86">
        <v>-223607</v>
      </c>
      <c r="AL17" s="86">
        <v>-239593</v>
      </c>
      <c r="AM17" s="86">
        <v>-225248</v>
      </c>
      <c r="AN17" s="86">
        <v>-227422</v>
      </c>
      <c r="AO17" s="86">
        <v>-243619</v>
      </c>
      <c r="AP17" s="86">
        <v>-219564</v>
      </c>
      <c r="AQ17" s="86">
        <v>-179784</v>
      </c>
      <c r="AR17" s="86">
        <v>-182919</v>
      </c>
      <c r="AS17" s="86">
        <v>-183345</v>
      </c>
      <c r="AT17" s="86">
        <v>-179669</v>
      </c>
    </row>
    <row r="18" spans="1:46" ht="18.75" customHeight="1" x14ac:dyDescent="0.2">
      <c r="A18" s="50" t="s">
        <v>206</v>
      </c>
      <c r="B18" s="87">
        <v>-78373</v>
      </c>
      <c r="C18" s="87">
        <v>-95753</v>
      </c>
      <c r="D18" s="87">
        <v>-70647</v>
      </c>
      <c r="E18" s="87">
        <v>-108748</v>
      </c>
      <c r="F18" s="87">
        <v>174038</v>
      </c>
      <c r="G18" s="87">
        <v>177186</v>
      </c>
      <c r="H18" s="87">
        <v>156663</v>
      </c>
      <c r="I18" s="87">
        <v>147287</v>
      </c>
      <c r="J18" s="87">
        <v>-37043</v>
      </c>
      <c r="K18" s="87">
        <v>-246294</v>
      </c>
      <c r="L18" s="87">
        <v>-255325</v>
      </c>
      <c r="M18" s="87">
        <v>-222458</v>
      </c>
      <c r="N18" s="87">
        <v>-280001</v>
      </c>
      <c r="O18" s="87">
        <v>-323207</v>
      </c>
      <c r="P18" s="87">
        <v>-285350</v>
      </c>
      <c r="Q18" s="87">
        <v>-162916</v>
      </c>
      <c r="R18" s="87">
        <v>-118140</v>
      </c>
      <c r="S18" s="87">
        <v>-130890</v>
      </c>
      <c r="T18" s="87">
        <v>-95762</v>
      </c>
      <c r="U18" s="87">
        <v>-1285</v>
      </c>
      <c r="V18" s="87">
        <v>452567</v>
      </c>
      <c r="W18" s="87">
        <v>427058</v>
      </c>
      <c r="X18" s="87">
        <v>392676</v>
      </c>
      <c r="Y18" s="87">
        <v>546047</v>
      </c>
      <c r="Z18" s="87">
        <v>497226</v>
      </c>
      <c r="AA18" s="87">
        <v>485640</v>
      </c>
      <c r="AB18" s="87">
        <v>173087</v>
      </c>
      <c r="AC18" s="87">
        <v>228838</v>
      </c>
      <c r="AD18" s="87">
        <v>29748</v>
      </c>
      <c r="AE18" s="87">
        <v>15565</v>
      </c>
      <c r="AF18" s="87">
        <v>67542</v>
      </c>
      <c r="AG18" s="87">
        <v>95701</v>
      </c>
      <c r="AH18" s="87">
        <v>28051</v>
      </c>
      <c r="AI18" s="87">
        <v>-117410</v>
      </c>
      <c r="AJ18" s="87">
        <v>-304912</v>
      </c>
      <c r="AK18" s="87">
        <v>-303789</v>
      </c>
      <c r="AL18" s="87">
        <v>-384594</v>
      </c>
      <c r="AM18" s="87">
        <v>-664121</v>
      </c>
      <c r="AN18" s="87">
        <v>-693551</v>
      </c>
      <c r="AO18" s="87">
        <v>-732482</v>
      </c>
      <c r="AP18" s="87">
        <v>-783890</v>
      </c>
      <c r="AQ18" s="87">
        <v>-716907</v>
      </c>
      <c r="AR18" s="87">
        <v>-749957</v>
      </c>
      <c r="AS18" s="87">
        <v>-745458</v>
      </c>
      <c r="AT18" s="87">
        <v>-792469</v>
      </c>
    </row>
    <row r="19" spans="1:46" ht="4.5" customHeight="1" x14ac:dyDescent="0.2">
      <c r="A19" s="19"/>
      <c r="B19" s="13"/>
      <c r="C19" s="13"/>
      <c r="D19" s="13"/>
      <c r="E19" s="13"/>
      <c r="F19" s="13"/>
      <c r="G19" s="13"/>
      <c r="H19" s="1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19.5" customHeight="1" x14ac:dyDescent="0.2">
      <c r="A20" s="89" t="s">
        <v>255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</row>
    <row r="21" spans="1:46" x14ac:dyDescent="0.2">
      <c r="A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x14ac:dyDescent="0.2">
      <c r="A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x14ac:dyDescent="0.2">
      <c r="A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x14ac:dyDescent="0.2">
      <c r="A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x14ac:dyDescent="0.2">
      <c r="A25" s="11"/>
      <c r="B25" s="9"/>
      <c r="C25" s="9"/>
      <c r="D25" s="9"/>
      <c r="E25" s="9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s="10" customFormat="1" x14ac:dyDescent="0.2">
      <c r="A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s="10" customFormat="1" x14ac:dyDescent="0.2">
      <c r="A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10" customFormat="1" x14ac:dyDescent="0.2">
      <c r="A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s="10" customFormat="1" x14ac:dyDescent="0.2">
      <c r="A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s="10" customFormat="1" x14ac:dyDescent="0.2">
      <c r="A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s="10" customFormat="1" x14ac:dyDescent="0.2">
      <c r="A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s="10" customFormat="1" x14ac:dyDescent="0.2">
      <c r="A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s="10" customFormat="1" x14ac:dyDescent="0.2">
      <c r="A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s="10" customFormat="1" x14ac:dyDescent="0.2">
      <c r="A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s="10" customFormat="1" x14ac:dyDescent="0.2">
      <c r="A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s="10" customFormat="1" x14ac:dyDescent="0.2">
      <c r="A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s="10" customFormat="1" x14ac:dyDescent="0.2">
      <c r="A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10" customFormat="1" x14ac:dyDescent="0.2">
      <c r="A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10" customFormat="1" x14ac:dyDescent="0.2">
      <c r="A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s="10" customFormat="1" x14ac:dyDescent="0.2">
      <c r="A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s="10" customFormat="1" x14ac:dyDescent="0.2">
      <c r="A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s="10" customFormat="1" x14ac:dyDescent="0.2">
      <c r="A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s="10" customFormat="1" x14ac:dyDescent="0.2">
      <c r="A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s="10" customFormat="1" x14ac:dyDescent="0.2">
      <c r="A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s="10" customFormat="1" x14ac:dyDescent="0.2">
      <c r="A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s="10" customFormat="1" x14ac:dyDescent="0.2">
      <c r="A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s="10" customFormat="1" x14ac:dyDescent="0.2">
      <c r="A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s="10" customFormat="1" x14ac:dyDescent="0.2">
      <c r="A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s="10" customFormat="1" x14ac:dyDescent="0.2">
      <c r="A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s="10" customFormat="1" x14ac:dyDescent="0.2">
      <c r="A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s="10" customFormat="1" x14ac:dyDescent="0.2">
      <c r="A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s="10" customFormat="1" x14ac:dyDescent="0.2">
      <c r="A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s="10" customFormat="1" x14ac:dyDescent="0.2">
      <c r="A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s="10" customFormat="1" x14ac:dyDescent="0.2">
      <c r="A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s="10" customFormat="1" x14ac:dyDescent="0.2">
      <c r="A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s="10" customFormat="1" x14ac:dyDescent="0.2">
      <c r="A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s="10" customFormat="1" x14ac:dyDescent="0.2">
      <c r="A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s="10" customFormat="1" x14ac:dyDescent="0.2">
      <c r="A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s="10" customFormat="1" x14ac:dyDescent="0.2">
      <c r="A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s="10" customFormat="1" x14ac:dyDescent="0.2">
      <c r="A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s="10" customFormat="1" x14ac:dyDescent="0.2">
      <c r="A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s="10" customFormat="1" x14ac:dyDescent="0.2">
      <c r="A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s="10" customFormat="1" x14ac:dyDescent="0.2">
      <c r="A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s="10" customFormat="1" x14ac:dyDescent="0.2">
      <c r="A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s="10" customFormat="1" x14ac:dyDescent="0.2">
      <c r="A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s="10" customFormat="1" x14ac:dyDescent="0.2">
      <c r="A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s="10" customFormat="1" x14ac:dyDescent="0.2">
      <c r="A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s="10" customFormat="1" x14ac:dyDescent="0.2">
      <c r="A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s="10" customFormat="1" x14ac:dyDescent="0.2">
      <c r="A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s="10" customFormat="1" x14ac:dyDescent="0.2">
      <c r="A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s="10" customFormat="1" x14ac:dyDescent="0.2">
      <c r="A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s="10" customFormat="1" x14ac:dyDescent="0.2">
      <c r="A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s="10" customFormat="1" x14ac:dyDescent="0.2">
      <c r="A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s="10" customFormat="1" x14ac:dyDescent="0.2">
      <c r="A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s="10" customFormat="1" x14ac:dyDescent="0.2">
      <c r="A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s="10" customFormat="1" x14ac:dyDescent="0.2">
      <c r="A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s="10" customFormat="1" x14ac:dyDescent="0.2">
      <c r="A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s="10" customFormat="1" x14ac:dyDescent="0.2">
      <c r="A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s="10" customFormat="1" x14ac:dyDescent="0.2">
      <c r="A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s="10" customFormat="1" x14ac:dyDescent="0.2">
      <c r="A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s="10" customFormat="1" x14ac:dyDescent="0.2">
      <c r="A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s="10" customFormat="1" x14ac:dyDescent="0.2">
      <c r="A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s="10" customFormat="1" x14ac:dyDescent="0.2">
      <c r="A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10" customFormat="1" x14ac:dyDescent="0.2">
      <c r="A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s="10" customFormat="1" x14ac:dyDescent="0.2">
      <c r="A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10" customFormat="1" x14ac:dyDescent="0.2">
      <c r="A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s="10" customFormat="1" x14ac:dyDescent="0.2">
      <c r="A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s="10" customFormat="1" x14ac:dyDescent="0.2">
      <c r="A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s="10" customFormat="1" x14ac:dyDescent="0.2">
      <c r="A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s="10" customFormat="1" x14ac:dyDescent="0.2">
      <c r="A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s="10" customFormat="1" x14ac:dyDescent="0.2">
      <c r="A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0" customFormat="1" x14ac:dyDescent="0.2">
      <c r="A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s="10" customFormat="1" x14ac:dyDescent="0.2">
      <c r="A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s="10" customFormat="1" x14ac:dyDescent="0.2">
      <c r="A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s="10" customFormat="1" x14ac:dyDescent="0.2">
      <c r="A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s="10" customFormat="1" x14ac:dyDescent="0.2">
      <c r="A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s="10" customFormat="1" x14ac:dyDescent="0.2">
      <c r="A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s="10" customFormat="1" x14ac:dyDescent="0.2">
      <c r="A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s="10" customFormat="1" x14ac:dyDescent="0.2">
      <c r="A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s="10" customFormat="1" x14ac:dyDescent="0.2">
      <c r="A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s="10" customFormat="1" x14ac:dyDescent="0.2">
      <c r="A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s="10" customFormat="1" x14ac:dyDescent="0.2">
      <c r="A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s="10" customFormat="1" x14ac:dyDescent="0.2">
      <c r="A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s="10" customFormat="1" x14ac:dyDescent="0.2">
      <c r="A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s="10" customFormat="1" x14ac:dyDescent="0.2">
      <c r="A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s="10" customFormat="1" x14ac:dyDescent="0.2">
      <c r="A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s="10" customFormat="1" x14ac:dyDescent="0.2">
      <c r="A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s="10" customFormat="1" x14ac:dyDescent="0.2">
      <c r="A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s="10" customFormat="1" x14ac:dyDescent="0.2">
      <c r="A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s="10" customFormat="1" x14ac:dyDescent="0.2">
      <c r="A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s="10" customFormat="1" x14ac:dyDescent="0.2">
      <c r="A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s="10" customFormat="1" x14ac:dyDescent="0.2">
      <c r="A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s="10" customFormat="1" x14ac:dyDescent="0.2">
      <c r="A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s="10" customFormat="1" x14ac:dyDescent="0.2">
      <c r="A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s="10" customFormat="1" x14ac:dyDescent="0.2">
      <c r="A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s="10" customFormat="1" x14ac:dyDescent="0.2">
      <c r="A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s="10" customFormat="1" x14ac:dyDescent="0.2">
      <c r="A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s="10" customFormat="1" x14ac:dyDescent="0.2">
      <c r="A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s="10" customFormat="1" x14ac:dyDescent="0.2">
      <c r="A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s="10" customFormat="1" x14ac:dyDescent="0.2">
      <c r="A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s="10" customFormat="1" x14ac:dyDescent="0.2">
      <c r="A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s="10" customFormat="1" x14ac:dyDescent="0.2">
      <c r="A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s="10" customFormat="1" x14ac:dyDescent="0.2">
      <c r="A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s="10" customFormat="1" x14ac:dyDescent="0.2">
      <c r="A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s="10" customFormat="1" x14ac:dyDescent="0.2">
      <c r="A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s="10" customFormat="1" x14ac:dyDescent="0.2">
      <c r="A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s="10" customFormat="1" x14ac:dyDescent="0.2">
      <c r="A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s="10" customFormat="1" x14ac:dyDescent="0.2">
      <c r="A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s="10" customFormat="1" x14ac:dyDescent="0.2">
      <c r="A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s="10" customFormat="1" x14ac:dyDescent="0.2">
      <c r="A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s="10" customFormat="1" x14ac:dyDescent="0.2">
      <c r="A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s="10" customFormat="1" x14ac:dyDescent="0.2">
      <c r="A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s="10" customFormat="1" x14ac:dyDescent="0.2">
      <c r="A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s="10" customFormat="1" x14ac:dyDescent="0.2">
      <c r="A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s="10" customFormat="1" x14ac:dyDescent="0.2">
      <c r="A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s="10" customFormat="1" x14ac:dyDescent="0.2">
      <c r="A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s="10" customFormat="1" x14ac:dyDescent="0.2">
      <c r="A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s="10" customFormat="1" x14ac:dyDescent="0.2">
      <c r="A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s="10" customFormat="1" x14ac:dyDescent="0.2">
      <c r="A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s="10" customFormat="1" x14ac:dyDescent="0.2">
      <c r="A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s="10" customFormat="1" x14ac:dyDescent="0.2">
      <c r="A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s="10" customFormat="1" x14ac:dyDescent="0.2">
      <c r="A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s="10" customFormat="1" x14ac:dyDescent="0.2">
      <c r="A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s="10" customFormat="1" x14ac:dyDescent="0.2">
      <c r="A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s="10" customFormat="1" x14ac:dyDescent="0.2">
      <c r="A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s="10" customFormat="1" x14ac:dyDescent="0.2">
      <c r="A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s="10" customFormat="1" x14ac:dyDescent="0.2">
      <c r="A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s="10" customFormat="1" x14ac:dyDescent="0.2">
      <c r="A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s="10" customFormat="1" x14ac:dyDescent="0.2">
      <c r="A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s="10" customFormat="1" x14ac:dyDescent="0.2">
      <c r="A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s="10" customFormat="1" x14ac:dyDescent="0.2">
      <c r="A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s="10" customFormat="1" x14ac:dyDescent="0.2">
      <c r="A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s="10" customFormat="1" x14ac:dyDescent="0.2">
      <c r="A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s="10" customFormat="1" x14ac:dyDescent="0.2">
      <c r="A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s="10" customFormat="1" x14ac:dyDescent="0.2">
      <c r="A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s="10" customFormat="1" x14ac:dyDescent="0.2">
      <c r="A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s="10" customFormat="1" x14ac:dyDescent="0.2">
      <c r="A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s="10" customFormat="1" x14ac:dyDescent="0.2">
      <c r="A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s="10" customFormat="1" x14ac:dyDescent="0.2">
      <c r="A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s="10" customFormat="1" x14ac:dyDescent="0.2">
      <c r="A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s="10" customFormat="1" x14ac:dyDescent="0.2">
      <c r="A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s="10" customFormat="1" x14ac:dyDescent="0.2">
      <c r="A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s="10" customFormat="1" x14ac:dyDescent="0.2">
      <c r="A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s="10" customFormat="1" x14ac:dyDescent="0.2">
      <c r="A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s="10" customFormat="1" x14ac:dyDescent="0.2">
      <c r="A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s="10" customFormat="1" x14ac:dyDescent="0.2">
      <c r="A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s="10" customFormat="1" x14ac:dyDescent="0.2">
      <c r="A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s="10" customFormat="1" x14ac:dyDescent="0.2">
      <c r="A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s="10" customFormat="1" x14ac:dyDescent="0.2">
      <c r="A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s="10" customFormat="1" x14ac:dyDescent="0.2">
      <c r="A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s="10" customFormat="1" x14ac:dyDescent="0.2">
      <c r="A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s="10" customFormat="1" x14ac:dyDescent="0.2">
      <c r="A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s="10" customFormat="1" x14ac:dyDescent="0.2">
      <c r="A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s="10" customFormat="1" x14ac:dyDescent="0.2">
      <c r="A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s="10" customFormat="1" x14ac:dyDescent="0.2">
      <c r="A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s="10" customFormat="1" x14ac:dyDescent="0.2">
      <c r="A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s="10" customFormat="1" x14ac:dyDescent="0.2">
      <c r="A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s="10" customFormat="1" x14ac:dyDescent="0.2">
      <c r="A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s="10" customFormat="1" x14ac:dyDescent="0.2">
      <c r="A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s="10" customFormat="1" x14ac:dyDescent="0.2">
      <c r="A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s="10" customFormat="1" x14ac:dyDescent="0.2">
      <c r="A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s="10" customFormat="1" x14ac:dyDescent="0.2">
      <c r="A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s="10" customFormat="1" x14ac:dyDescent="0.2">
      <c r="A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s="10" customFormat="1" x14ac:dyDescent="0.2">
      <c r="A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s="10" customFormat="1" x14ac:dyDescent="0.2">
      <c r="A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s="10" customFormat="1" x14ac:dyDescent="0.2">
      <c r="A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s="10" customFormat="1" x14ac:dyDescent="0.2">
      <c r="A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s="10" customFormat="1" x14ac:dyDescent="0.2">
      <c r="A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s="10" customFormat="1" x14ac:dyDescent="0.2">
      <c r="A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s="10" customFormat="1" x14ac:dyDescent="0.2">
      <c r="A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s="10" customFormat="1" x14ac:dyDescent="0.2">
      <c r="A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s="10" customFormat="1" x14ac:dyDescent="0.2">
      <c r="A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s="10" customFormat="1" x14ac:dyDescent="0.2">
      <c r="A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s="10" customFormat="1" x14ac:dyDescent="0.2">
      <c r="A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s="10" customFormat="1" x14ac:dyDescent="0.2">
      <c r="A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s="10" customFormat="1" x14ac:dyDescent="0.2">
      <c r="A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s="10" customFormat="1" x14ac:dyDescent="0.2">
      <c r="A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s="10" customFormat="1" x14ac:dyDescent="0.2">
      <c r="A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s="10" customFormat="1" x14ac:dyDescent="0.2">
      <c r="A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s="10" customFormat="1" x14ac:dyDescent="0.2">
      <c r="A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s="10" customFormat="1" x14ac:dyDescent="0.2">
      <c r="A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s="10" customFormat="1" x14ac:dyDescent="0.2">
      <c r="A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s="10" customFormat="1" x14ac:dyDescent="0.2">
      <c r="A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s="10" customFormat="1" x14ac:dyDescent="0.2">
      <c r="A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s="10" customFormat="1" x14ac:dyDescent="0.2">
      <c r="A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s="10" customFormat="1" x14ac:dyDescent="0.2">
      <c r="A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s="10" customFormat="1" x14ac:dyDescent="0.2">
      <c r="A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s="10" customFormat="1" x14ac:dyDescent="0.2">
      <c r="A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s="10" customFormat="1" x14ac:dyDescent="0.2">
      <c r="A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s="10" customFormat="1" x14ac:dyDescent="0.2">
      <c r="A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s="10" customFormat="1" x14ac:dyDescent="0.2">
      <c r="A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s="10" customFormat="1" x14ac:dyDescent="0.2">
      <c r="A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s="10" customFormat="1" x14ac:dyDescent="0.2">
      <c r="A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s="10" customFormat="1" x14ac:dyDescent="0.2">
      <c r="A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s="10" customFormat="1" x14ac:dyDescent="0.2">
      <c r="A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s="10" customFormat="1" x14ac:dyDescent="0.2">
      <c r="A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s="10" customFormat="1" x14ac:dyDescent="0.2">
      <c r="A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s="10" customFormat="1" x14ac:dyDescent="0.2">
      <c r="A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s="10" customFormat="1" x14ac:dyDescent="0.2">
      <c r="A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s="10" customFormat="1" x14ac:dyDescent="0.2">
      <c r="A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s="10" customFormat="1" x14ac:dyDescent="0.2">
      <c r="A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s="10" customFormat="1" x14ac:dyDescent="0.2">
      <c r="A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s="10" customFormat="1" x14ac:dyDescent="0.2">
      <c r="A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s="10" customFormat="1" x14ac:dyDescent="0.2">
      <c r="A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s="10" customFormat="1" x14ac:dyDescent="0.2">
      <c r="A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s="10" customFormat="1" x14ac:dyDescent="0.2">
      <c r="A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s="10" customFormat="1" x14ac:dyDescent="0.2">
      <c r="A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s="10" customFormat="1" x14ac:dyDescent="0.2">
      <c r="A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s="10" customFormat="1" x14ac:dyDescent="0.2">
      <c r="A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s="10" customFormat="1" x14ac:dyDescent="0.2">
      <c r="A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s="10" customFormat="1" x14ac:dyDescent="0.2">
      <c r="A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s="10" customFormat="1" x14ac:dyDescent="0.2">
      <c r="A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s="10" customFormat="1" x14ac:dyDescent="0.2">
      <c r="A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s="10" customFormat="1" x14ac:dyDescent="0.2">
      <c r="A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s="10" customFormat="1" x14ac:dyDescent="0.2">
      <c r="A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s="10" customFormat="1" x14ac:dyDescent="0.2">
      <c r="A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s="10" customFormat="1" x14ac:dyDescent="0.2">
      <c r="A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s="10" customFormat="1" x14ac:dyDescent="0.2">
      <c r="A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s="10" customFormat="1" x14ac:dyDescent="0.2">
      <c r="A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s="10" customFormat="1" x14ac:dyDescent="0.2">
      <c r="A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s="10" customFormat="1" x14ac:dyDescent="0.2">
      <c r="A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s="10" customFormat="1" x14ac:dyDescent="0.2">
      <c r="A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1:46" s="10" customFormat="1" x14ac:dyDescent="0.2">
      <c r="A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</row>
    <row r="244" spans="1:46" s="10" customFormat="1" x14ac:dyDescent="0.2">
      <c r="A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1:46" s="10" customFormat="1" x14ac:dyDescent="0.2">
      <c r="A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1:46" s="10" customFormat="1" x14ac:dyDescent="0.2">
      <c r="A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1:46" s="10" customFormat="1" x14ac:dyDescent="0.2">
      <c r="A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spans="1:46" s="10" customFormat="1" x14ac:dyDescent="0.2">
      <c r="A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spans="1:46" s="10" customFormat="1" x14ac:dyDescent="0.2">
      <c r="A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  <row r="250" spans="1:46" s="10" customFormat="1" x14ac:dyDescent="0.2">
      <c r="A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</row>
    <row r="251" spans="1:46" s="10" customFormat="1" x14ac:dyDescent="0.2">
      <c r="A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</row>
    <row r="252" spans="1:46" s="10" customFormat="1" x14ac:dyDescent="0.2">
      <c r="A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</row>
    <row r="253" spans="1:46" s="10" customFormat="1" x14ac:dyDescent="0.2">
      <c r="A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</row>
    <row r="254" spans="1:46" s="10" customFormat="1" x14ac:dyDescent="0.2">
      <c r="A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</row>
    <row r="255" spans="1:46" s="10" customFormat="1" x14ac:dyDescent="0.2">
      <c r="A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</row>
    <row r="256" spans="1:46" s="10" customFormat="1" x14ac:dyDescent="0.2">
      <c r="A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</row>
    <row r="257" spans="1:46" s="10" customFormat="1" x14ac:dyDescent="0.2">
      <c r="A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</row>
    <row r="258" spans="1:46" s="10" customFormat="1" x14ac:dyDescent="0.2">
      <c r="A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</row>
    <row r="259" spans="1:46" s="10" customFormat="1" x14ac:dyDescent="0.2">
      <c r="A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</row>
    <row r="260" spans="1:46" s="10" customFormat="1" x14ac:dyDescent="0.2">
      <c r="A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</row>
    <row r="261" spans="1:46" s="10" customFormat="1" x14ac:dyDescent="0.2">
      <c r="A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</row>
    <row r="262" spans="1:46" s="10" customFormat="1" x14ac:dyDescent="0.2">
      <c r="A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</row>
    <row r="263" spans="1:46" s="10" customFormat="1" x14ac:dyDescent="0.2">
      <c r="A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</row>
    <row r="264" spans="1:46" s="10" customFormat="1" x14ac:dyDescent="0.2">
      <c r="A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</row>
    <row r="265" spans="1:46" s="10" customFormat="1" x14ac:dyDescent="0.2">
      <c r="A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</row>
    <row r="266" spans="1:46" s="10" customFormat="1" x14ac:dyDescent="0.2">
      <c r="A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</row>
    <row r="267" spans="1:46" s="10" customFormat="1" x14ac:dyDescent="0.2">
      <c r="A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</row>
    <row r="268" spans="1:46" s="10" customFormat="1" x14ac:dyDescent="0.2">
      <c r="A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</row>
    <row r="269" spans="1:46" s="10" customFormat="1" x14ac:dyDescent="0.2">
      <c r="A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 s="10" customFormat="1" x14ac:dyDescent="0.2">
      <c r="A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 s="10" customFormat="1" x14ac:dyDescent="0.2">
      <c r="A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 s="10" customFormat="1" x14ac:dyDescent="0.2">
      <c r="A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 s="10" customFormat="1" x14ac:dyDescent="0.2">
      <c r="A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 s="10" customFormat="1" x14ac:dyDescent="0.2">
      <c r="A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 s="10" customFormat="1" x14ac:dyDescent="0.2">
      <c r="A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 s="10" customFormat="1" x14ac:dyDescent="0.2">
      <c r="A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 s="10" customFormat="1" x14ac:dyDescent="0.2">
      <c r="A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 s="10" customFormat="1" x14ac:dyDescent="0.2">
      <c r="A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 s="10" customFormat="1" x14ac:dyDescent="0.2">
      <c r="A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 s="10" customFormat="1" x14ac:dyDescent="0.2">
      <c r="A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 s="10" customFormat="1" x14ac:dyDescent="0.2">
      <c r="A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 s="10" customFormat="1" x14ac:dyDescent="0.2">
      <c r="A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 s="10" customFormat="1" x14ac:dyDescent="0.2">
      <c r="A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 s="10" customFormat="1" x14ac:dyDescent="0.2">
      <c r="A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 s="10" customFormat="1" x14ac:dyDescent="0.2">
      <c r="A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 s="10" customFormat="1" x14ac:dyDescent="0.2">
      <c r="A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 s="10" customFormat="1" x14ac:dyDescent="0.2">
      <c r="A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 s="10" customFormat="1" x14ac:dyDescent="0.2">
      <c r="A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 s="10" customFormat="1" x14ac:dyDescent="0.2">
      <c r="A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 s="10" customFormat="1" x14ac:dyDescent="0.2">
      <c r="A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 s="10" customFormat="1" x14ac:dyDescent="0.2">
      <c r="A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 s="10" customFormat="1" x14ac:dyDescent="0.2">
      <c r="A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 s="10" customFormat="1" x14ac:dyDescent="0.2">
      <c r="A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 s="10" customFormat="1" x14ac:dyDescent="0.2">
      <c r="A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 s="10" customFormat="1" x14ac:dyDescent="0.2">
      <c r="A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 s="10" customFormat="1" x14ac:dyDescent="0.2">
      <c r="A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 s="10" customFormat="1" x14ac:dyDescent="0.2">
      <c r="A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 s="10" customFormat="1" x14ac:dyDescent="0.2">
      <c r="A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 s="10" customFormat="1" x14ac:dyDescent="0.2">
      <c r="A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 s="10" customFormat="1" x14ac:dyDescent="0.2">
      <c r="A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 s="10" customFormat="1" x14ac:dyDescent="0.2">
      <c r="A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 s="10" customFormat="1" x14ac:dyDescent="0.2">
      <c r="A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 s="10" customFormat="1" x14ac:dyDescent="0.2">
      <c r="A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s="10" customFormat="1" x14ac:dyDescent="0.2">
      <c r="A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s="10" customFormat="1" x14ac:dyDescent="0.2">
      <c r="A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s="10" customFormat="1" x14ac:dyDescent="0.2">
      <c r="A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s="10" customFormat="1" x14ac:dyDescent="0.2">
      <c r="A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s="10" customFormat="1" x14ac:dyDescent="0.2">
      <c r="A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s="10" customFormat="1" x14ac:dyDescent="0.2">
      <c r="A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s="10" customFormat="1" x14ac:dyDescent="0.2">
      <c r="A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s="10" customFormat="1" x14ac:dyDescent="0.2">
      <c r="A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s="10" customFormat="1" x14ac:dyDescent="0.2">
      <c r="A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s="10" customFormat="1" x14ac:dyDescent="0.2">
      <c r="A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s="10" customFormat="1" x14ac:dyDescent="0.2">
      <c r="A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s="10" customFormat="1" x14ac:dyDescent="0.2">
      <c r="A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s="10" customFormat="1" x14ac:dyDescent="0.2">
      <c r="A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s="10" customFormat="1" x14ac:dyDescent="0.2">
      <c r="A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s="10" customFormat="1" x14ac:dyDescent="0.2">
      <c r="A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s="10" customFormat="1" x14ac:dyDescent="0.2">
      <c r="A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s="10" customFormat="1" x14ac:dyDescent="0.2">
      <c r="A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:46" s="10" customFormat="1" x14ac:dyDescent="0.2">
      <c r="A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:46" s="10" customFormat="1" x14ac:dyDescent="0.2">
      <c r="A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:46" s="10" customFormat="1" x14ac:dyDescent="0.2">
      <c r="A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:46" s="10" customFormat="1" x14ac:dyDescent="0.2">
      <c r="A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:46" s="10" customFormat="1" x14ac:dyDescent="0.2">
      <c r="A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:46" s="10" customFormat="1" x14ac:dyDescent="0.2">
      <c r="A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:46" s="10" customFormat="1" x14ac:dyDescent="0.2">
      <c r="A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:46" s="10" customFormat="1" x14ac:dyDescent="0.2">
      <c r="A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:46" s="10" customFormat="1" x14ac:dyDescent="0.2">
      <c r="A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:46" s="10" customFormat="1" x14ac:dyDescent="0.2">
      <c r="A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:46" s="10" customFormat="1" x14ac:dyDescent="0.2">
      <c r="A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:46" s="10" customFormat="1" x14ac:dyDescent="0.2">
      <c r="A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:46" s="10" customFormat="1" x14ac:dyDescent="0.2">
      <c r="A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:46" s="10" customFormat="1" x14ac:dyDescent="0.2">
      <c r="A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:46" s="10" customFormat="1" x14ac:dyDescent="0.2">
      <c r="A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:46" s="10" customFormat="1" x14ac:dyDescent="0.2">
      <c r="A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:46" s="10" customFormat="1" x14ac:dyDescent="0.2">
      <c r="A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:46" s="10" customFormat="1" x14ac:dyDescent="0.2">
      <c r="A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:46" s="10" customFormat="1" x14ac:dyDescent="0.2">
      <c r="A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:46" s="10" customFormat="1" x14ac:dyDescent="0.2">
      <c r="A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:46" s="10" customFormat="1" x14ac:dyDescent="0.2">
      <c r="A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:46" s="10" customFormat="1" x14ac:dyDescent="0.2">
      <c r="A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:46" s="10" customFormat="1" x14ac:dyDescent="0.2">
      <c r="A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:46" s="10" customFormat="1" x14ac:dyDescent="0.2">
      <c r="A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:46" s="10" customFormat="1" x14ac:dyDescent="0.2">
      <c r="A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:46" s="10" customFormat="1" x14ac:dyDescent="0.2">
      <c r="A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:46" s="10" customFormat="1" x14ac:dyDescent="0.2">
      <c r="A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:46" s="10" customFormat="1" x14ac:dyDescent="0.2">
      <c r="A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:46" s="10" customFormat="1" x14ac:dyDescent="0.2">
      <c r="A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:46" s="10" customFormat="1" x14ac:dyDescent="0.2">
      <c r="A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:46" s="10" customFormat="1" x14ac:dyDescent="0.2">
      <c r="A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:46" s="10" customFormat="1" x14ac:dyDescent="0.2">
      <c r="A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:46" s="10" customFormat="1" x14ac:dyDescent="0.2">
      <c r="A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:46" s="10" customFormat="1" x14ac:dyDescent="0.2">
      <c r="A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:46" s="10" customFormat="1" x14ac:dyDescent="0.2">
      <c r="A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:46" s="10" customFormat="1" x14ac:dyDescent="0.2">
      <c r="A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:46" s="10" customFormat="1" x14ac:dyDescent="0.2">
      <c r="A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:46" s="10" customFormat="1" x14ac:dyDescent="0.2">
      <c r="A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:46" s="10" customFormat="1" x14ac:dyDescent="0.2">
      <c r="A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:46" s="10" customFormat="1" x14ac:dyDescent="0.2">
      <c r="A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:46" s="10" customFormat="1" x14ac:dyDescent="0.2">
      <c r="A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:46" s="10" customFormat="1" x14ac:dyDescent="0.2">
      <c r="A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:46" s="10" customFormat="1" x14ac:dyDescent="0.2">
      <c r="A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:46" s="10" customFormat="1" x14ac:dyDescent="0.2">
      <c r="A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:46" s="10" customFormat="1" x14ac:dyDescent="0.2">
      <c r="A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:46" s="10" customFormat="1" x14ac:dyDescent="0.2">
      <c r="A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:46" s="10" customFormat="1" x14ac:dyDescent="0.2">
      <c r="A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:46" s="10" customFormat="1" x14ac:dyDescent="0.2">
      <c r="A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:46" s="10" customFormat="1" x14ac:dyDescent="0.2">
      <c r="A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:46" s="10" customFormat="1" x14ac:dyDescent="0.2">
      <c r="A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:46" s="10" customFormat="1" x14ac:dyDescent="0.2">
      <c r="A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:46" s="10" customFormat="1" x14ac:dyDescent="0.2">
      <c r="A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:46" s="10" customFormat="1" x14ac:dyDescent="0.2">
      <c r="A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:46" s="10" customFormat="1" x14ac:dyDescent="0.2">
      <c r="A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:46" s="10" customFormat="1" x14ac:dyDescent="0.2">
      <c r="A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:46" s="10" customFormat="1" x14ac:dyDescent="0.2">
      <c r="A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:46" s="10" customFormat="1" x14ac:dyDescent="0.2">
      <c r="A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:46" s="10" customFormat="1" x14ac:dyDescent="0.2">
      <c r="A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:46" s="10" customFormat="1" x14ac:dyDescent="0.2">
      <c r="A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:46" s="10" customFormat="1" x14ac:dyDescent="0.2">
      <c r="A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:46" s="10" customFormat="1" x14ac:dyDescent="0.2">
      <c r="A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:46" s="10" customFormat="1" x14ac:dyDescent="0.2">
      <c r="A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:46" s="10" customFormat="1" x14ac:dyDescent="0.2">
      <c r="A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:46" s="10" customFormat="1" x14ac:dyDescent="0.2">
      <c r="A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:46" s="10" customFormat="1" x14ac:dyDescent="0.2">
      <c r="A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:46" s="10" customFormat="1" x14ac:dyDescent="0.2">
      <c r="A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:46" s="10" customFormat="1" x14ac:dyDescent="0.2">
      <c r="A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:46" s="10" customFormat="1" x14ac:dyDescent="0.2">
      <c r="A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:46" s="10" customFormat="1" x14ac:dyDescent="0.2">
      <c r="A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:46" s="10" customFormat="1" x14ac:dyDescent="0.2">
      <c r="A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:46" s="10" customFormat="1" x14ac:dyDescent="0.2">
      <c r="A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:46" s="10" customFormat="1" x14ac:dyDescent="0.2">
      <c r="A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:46" s="10" customFormat="1" x14ac:dyDescent="0.2">
      <c r="A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:46" s="10" customFormat="1" x14ac:dyDescent="0.2">
      <c r="A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:46" s="10" customFormat="1" x14ac:dyDescent="0.2">
      <c r="A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:46" s="10" customFormat="1" x14ac:dyDescent="0.2">
      <c r="A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:46" s="10" customFormat="1" x14ac:dyDescent="0.2">
      <c r="A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:46" s="10" customFormat="1" x14ac:dyDescent="0.2">
      <c r="A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:46" s="10" customFormat="1" x14ac:dyDescent="0.2">
      <c r="A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:46" s="10" customFormat="1" x14ac:dyDescent="0.2">
      <c r="A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:46" s="10" customFormat="1" x14ac:dyDescent="0.2">
      <c r="A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:46" s="10" customFormat="1" x14ac:dyDescent="0.2">
      <c r="A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:46" s="10" customFormat="1" x14ac:dyDescent="0.2">
      <c r="A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:46" s="10" customFormat="1" x14ac:dyDescent="0.2">
      <c r="A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:46" s="10" customFormat="1" x14ac:dyDescent="0.2">
      <c r="A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:46" s="10" customFormat="1" x14ac:dyDescent="0.2">
      <c r="A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:46" s="10" customFormat="1" x14ac:dyDescent="0.2">
      <c r="A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:46" s="10" customFormat="1" x14ac:dyDescent="0.2">
      <c r="A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:46" s="10" customFormat="1" x14ac:dyDescent="0.2">
      <c r="A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:46" s="10" customFormat="1" x14ac:dyDescent="0.2">
      <c r="A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:46" s="10" customFormat="1" x14ac:dyDescent="0.2">
      <c r="A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:46" s="10" customFormat="1" x14ac:dyDescent="0.2">
      <c r="A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:46" s="10" customFormat="1" x14ac:dyDescent="0.2">
      <c r="A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:46" s="10" customFormat="1" x14ac:dyDescent="0.2">
      <c r="A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:46" s="10" customFormat="1" x14ac:dyDescent="0.2">
      <c r="A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:46" s="10" customFormat="1" x14ac:dyDescent="0.2">
      <c r="A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:46" s="10" customFormat="1" x14ac:dyDescent="0.2">
      <c r="A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:46" s="10" customFormat="1" x14ac:dyDescent="0.2">
      <c r="A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:46" s="10" customFormat="1" x14ac:dyDescent="0.2">
      <c r="A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:46" s="10" customFormat="1" x14ac:dyDescent="0.2">
      <c r="A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:46" s="10" customFormat="1" x14ac:dyDescent="0.2">
      <c r="A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:46" s="10" customFormat="1" x14ac:dyDescent="0.2">
      <c r="A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:46" s="10" customFormat="1" x14ac:dyDescent="0.2">
      <c r="A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:46" s="10" customFormat="1" x14ac:dyDescent="0.2">
      <c r="A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:46" s="10" customFormat="1" x14ac:dyDescent="0.2">
      <c r="A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:46" s="10" customFormat="1" x14ac:dyDescent="0.2">
      <c r="A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:46" s="10" customFormat="1" x14ac:dyDescent="0.2">
      <c r="A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:46" s="10" customFormat="1" x14ac:dyDescent="0.2">
      <c r="A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:46" s="10" customFormat="1" x14ac:dyDescent="0.2">
      <c r="A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  <row r="430" spans="1:46" s="10" customFormat="1" x14ac:dyDescent="0.2">
      <c r="A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</row>
    <row r="431" spans="1:46" s="10" customFormat="1" x14ac:dyDescent="0.2">
      <c r="A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</row>
    <row r="432" spans="1:46" s="10" customFormat="1" x14ac:dyDescent="0.2">
      <c r="A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</row>
    <row r="433" spans="1:46" s="10" customFormat="1" x14ac:dyDescent="0.2">
      <c r="A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</row>
    <row r="434" spans="1:46" s="10" customFormat="1" x14ac:dyDescent="0.2">
      <c r="A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</row>
    <row r="435" spans="1:46" s="10" customFormat="1" x14ac:dyDescent="0.2">
      <c r="A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</row>
    <row r="436" spans="1:46" s="10" customFormat="1" x14ac:dyDescent="0.2">
      <c r="A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</row>
    <row r="437" spans="1:46" s="10" customFormat="1" x14ac:dyDescent="0.2">
      <c r="A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</row>
    <row r="438" spans="1:46" s="10" customFormat="1" x14ac:dyDescent="0.2">
      <c r="A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</row>
    <row r="439" spans="1:46" s="10" customFormat="1" x14ac:dyDescent="0.2">
      <c r="A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</row>
    <row r="440" spans="1:46" s="10" customFormat="1" x14ac:dyDescent="0.2">
      <c r="A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</row>
    <row r="441" spans="1:46" s="10" customFormat="1" x14ac:dyDescent="0.2">
      <c r="A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</row>
    <row r="442" spans="1:46" s="10" customFormat="1" x14ac:dyDescent="0.2">
      <c r="A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</row>
    <row r="443" spans="1:46" s="10" customFormat="1" x14ac:dyDescent="0.2">
      <c r="A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</row>
    <row r="444" spans="1:46" s="10" customFormat="1" x14ac:dyDescent="0.2">
      <c r="A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</row>
    <row r="445" spans="1:46" s="10" customFormat="1" x14ac:dyDescent="0.2">
      <c r="A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</row>
    <row r="446" spans="1:46" s="10" customFormat="1" x14ac:dyDescent="0.2">
      <c r="A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</row>
    <row r="447" spans="1:46" s="10" customFormat="1" x14ac:dyDescent="0.2">
      <c r="A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</row>
    <row r="448" spans="1:46" s="10" customFormat="1" x14ac:dyDescent="0.2">
      <c r="A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</row>
    <row r="449" spans="1:46" s="10" customFormat="1" x14ac:dyDescent="0.2">
      <c r="A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</row>
    <row r="450" spans="1:46" s="10" customFormat="1" x14ac:dyDescent="0.2">
      <c r="A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</row>
    <row r="451" spans="1:46" s="10" customFormat="1" x14ac:dyDescent="0.2">
      <c r="A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</row>
    <row r="452" spans="1:46" s="10" customFormat="1" x14ac:dyDescent="0.2">
      <c r="A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</row>
    <row r="453" spans="1:46" s="10" customFormat="1" x14ac:dyDescent="0.2">
      <c r="A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</row>
    <row r="454" spans="1:46" s="10" customFormat="1" x14ac:dyDescent="0.2">
      <c r="A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</row>
    <row r="455" spans="1:46" s="10" customFormat="1" x14ac:dyDescent="0.2">
      <c r="A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</row>
    <row r="456" spans="1:46" s="10" customFormat="1" x14ac:dyDescent="0.2">
      <c r="A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</row>
    <row r="457" spans="1:46" s="10" customFormat="1" x14ac:dyDescent="0.2">
      <c r="A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</row>
    <row r="458" spans="1:46" s="10" customFormat="1" x14ac:dyDescent="0.2">
      <c r="A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</row>
    <row r="459" spans="1:46" s="10" customFormat="1" x14ac:dyDescent="0.2">
      <c r="A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</row>
    <row r="460" spans="1:46" s="10" customFormat="1" x14ac:dyDescent="0.2">
      <c r="A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</row>
    <row r="461" spans="1:46" s="10" customFormat="1" x14ac:dyDescent="0.2">
      <c r="A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</row>
    <row r="462" spans="1:46" s="10" customFormat="1" x14ac:dyDescent="0.2">
      <c r="A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</row>
    <row r="463" spans="1:46" s="10" customFormat="1" x14ac:dyDescent="0.2">
      <c r="A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</row>
    <row r="464" spans="1:46" s="10" customFormat="1" x14ac:dyDescent="0.2">
      <c r="A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</row>
    <row r="465" spans="1:46" s="10" customFormat="1" x14ac:dyDescent="0.2">
      <c r="A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</row>
    <row r="466" spans="1:46" s="10" customFormat="1" x14ac:dyDescent="0.2">
      <c r="A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</row>
    <row r="467" spans="1:46" s="10" customFormat="1" x14ac:dyDescent="0.2">
      <c r="A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</row>
    <row r="468" spans="1:46" s="10" customFormat="1" x14ac:dyDescent="0.2">
      <c r="A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</row>
    <row r="469" spans="1:46" s="10" customFormat="1" x14ac:dyDescent="0.2">
      <c r="A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</row>
    <row r="470" spans="1:46" s="10" customFormat="1" x14ac:dyDescent="0.2">
      <c r="A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</row>
    <row r="471" spans="1:46" s="10" customFormat="1" x14ac:dyDescent="0.2">
      <c r="A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</row>
    <row r="472" spans="1:46" s="10" customFormat="1" x14ac:dyDescent="0.2">
      <c r="A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</row>
    <row r="473" spans="1:46" s="10" customFormat="1" x14ac:dyDescent="0.2">
      <c r="A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</row>
    <row r="474" spans="1:46" s="10" customFormat="1" x14ac:dyDescent="0.2">
      <c r="A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</row>
    <row r="475" spans="1:46" s="10" customFormat="1" x14ac:dyDescent="0.2">
      <c r="A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</row>
    <row r="476" spans="1:46" s="10" customFormat="1" x14ac:dyDescent="0.2">
      <c r="A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</row>
    <row r="477" spans="1:46" s="10" customFormat="1" x14ac:dyDescent="0.2">
      <c r="A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</row>
    <row r="478" spans="1:46" s="10" customFormat="1" x14ac:dyDescent="0.2">
      <c r="A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</row>
    <row r="479" spans="1:46" s="10" customFormat="1" x14ac:dyDescent="0.2">
      <c r="A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</row>
    <row r="480" spans="1:46" s="10" customFormat="1" x14ac:dyDescent="0.2">
      <c r="A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</row>
    <row r="481" spans="1:46" s="10" customFormat="1" x14ac:dyDescent="0.2">
      <c r="A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</row>
    <row r="482" spans="1:46" s="10" customFormat="1" x14ac:dyDescent="0.2">
      <c r="A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</row>
    <row r="483" spans="1:46" s="10" customFormat="1" x14ac:dyDescent="0.2">
      <c r="A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</row>
    <row r="484" spans="1:46" s="10" customFormat="1" x14ac:dyDescent="0.2">
      <c r="A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</row>
    <row r="485" spans="1:46" s="10" customFormat="1" x14ac:dyDescent="0.2">
      <c r="A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</row>
    <row r="486" spans="1:46" s="10" customFormat="1" x14ac:dyDescent="0.2">
      <c r="A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</row>
    <row r="487" spans="1:46" s="10" customFormat="1" x14ac:dyDescent="0.2">
      <c r="A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</row>
    <row r="488" spans="1:46" s="10" customFormat="1" x14ac:dyDescent="0.2">
      <c r="A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</row>
    <row r="489" spans="1:46" s="10" customFormat="1" x14ac:dyDescent="0.2">
      <c r="A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</row>
    <row r="490" spans="1:46" s="10" customFormat="1" x14ac:dyDescent="0.2">
      <c r="A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</row>
    <row r="491" spans="1:46" s="10" customFormat="1" x14ac:dyDescent="0.2">
      <c r="A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</row>
    <row r="492" spans="1:46" s="10" customFormat="1" x14ac:dyDescent="0.2">
      <c r="A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</row>
    <row r="493" spans="1:46" s="10" customFormat="1" x14ac:dyDescent="0.2">
      <c r="A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</row>
    <row r="494" spans="1:46" s="10" customFormat="1" x14ac:dyDescent="0.2">
      <c r="A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</row>
    <row r="495" spans="1:46" s="10" customFormat="1" x14ac:dyDescent="0.2">
      <c r="A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</row>
    <row r="496" spans="1:46" s="10" customFormat="1" x14ac:dyDescent="0.2">
      <c r="A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</row>
    <row r="497" spans="1:46" s="10" customFormat="1" x14ac:dyDescent="0.2">
      <c r="A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</row>
    <row r="498" spans="1:46" s="10" customFormat="1" x14ac:dyDescent="0.2">
      <c r="A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</row>
    <row r="499" spans="1:46" s="10" customFormat="1" x14ac:dyDescent="0.2">
      <c r="A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</row>
    <row r="500" spans="1:46" s="10" customFormat="1" x14ac:dyDescent="0.2">
      <c r="A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</row>
    <row r="501" spans="1:46" s="10" customFormat="1" x14ac:dyDescent="0.2">
      <c r="A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</row>
    <row r="502" spans="1:46" s="10" customFormat="1" x14ac:dyDescent="0.2">
      <c r="A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</row>
    <row r="503" spans="1:46" s="10" customFormat="1" x14ac:dyDescent="0.2">
      <c r="A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</row>
    <row r="504" spans="1:46" s="10" customFormat="1" x14ac:dyDescent="0.2">
      <c r="A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</row>
    <row r="505" spans="1:46" s="10" customFormat="1" x14ac:dyDescent="0.2">
      <c r="A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</row>
    <row r="506" spans="1:46" s="10" customFormat="1" x14ac:dyDescent="0.2">
      <c r="A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</row>
    <row r="507" spans="1:46" s="10" customFormat="1" x14ac:dyDescent="0.2">
      <c r="A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</row>
    <row r="508" spans="1:46" s="10" customFormat="1" x14ac:dyDescent="0.2">
      <c r="A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</row>
    <row r="509" spans="1:46" s="10" customFormat="1" x14ac:dyDescent="0.2">
      <c r="A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</row>
    <row r="510" spans="1:46" s="10" customFormat="1" x14ac:dyDescent="0.2">
      <c r="A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</row>
    <row r="511" spans="1:46" s="10" customFormat="1" x14ac:dyDescent="0.2">
      <c r="A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</row>
    <row r="512" spans="1:46" s="10" customFormat="1" x14ac:dyDescent="0.2">
      <c r="A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</row>
    <row r="513" spans="1:46" s="10" customFormat="1" x14ac:dyDescent="0.2">
      <c r="A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</row>
    <row r="514" spans="1:46" s="10" customFormat="1" x14ac:dyDescent="0.2">
      <c r="A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</row>
    <row r="515" spans="1:46" s="10" customFormat="1" x14ac:dyDescent="0.2">
      <c r="A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</row>
    <row r="516" spans="1:46" s="10" customFormat="1" x14ac:dyDescent="0.2">
      <c r="A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</row>
    <row r="517" spans="1:46" s="10" customFormat="1" x14ac:dyDescent="0.2">
      <c r="A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</row>
    <row r="518" spans="1:46" s="10" customFormat="1" x14ac:dyDescent="0.2">
      <c r="A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</row>
    <row r="519" spans="1:46" s="10" customFormat="1" x14ac:dyDescent="0.2">
      <c r="A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</row>
    <row r="520" spans="1:46" s="10" customFormat="1" x14ac:dyDescent="0.2">
      <c r="A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</row>
    <row r="521" spans="1:46" s="10" customFormat="1" x14ac:dyDescent="0.2">
      <c r="A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</row>
    <row r="522" spans="1:46" s="10" customFormat="1" x14ac:dyDescent="0.2">
      <c r="A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</row>
    <row r="523" spans="1:46" s="10" customFormat="1" x14ac:dyDescent="0.2">
      <c r="A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</row>
    <row r="524" spans="1:46" s="10" customFormat="1" x14ac:dyDescent="0.2">
      <c r="A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</row>
    <row r="525" spans="1:46" s="10" customFormat="1" x14ac:dyDescent="0.2">
      <c r="A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</row>
    <row r="526" spans="1:46" s="10" customFormat="1" x14ac:dyDescent="0.2">
      <c r="A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</row>
    <row r="527" spans="1:46" s="10" customFormat="1" x14ac:dyDescent="0.2">
      <c r="A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</row>
    <row r="528" spans="1:46" s="10" customFormat="1" x14ac:dyDescent="0.2">
      <c r="A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</row>
    <row r="529" spans="1:46" s="10" customFormat="1" x14ac:dyDescent="0.2">
      <c r="A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</row>
    <row r="530" spans="1:46" s="10" customFormat="1" x14ac:dyDescent="0.2">
      <c r="A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</row>
    <row r="531" spans="1:46" s="10" customFormat="1" x14ac:dyDescent="0.2">
      <c r="A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</row>
    <row r="532" spans="1:46" s="10" customFormat="1" x14ac:dyDescent="0.2">
      <c r="A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</row>
    <row r="533" spans="1:46" s="10" customFormat="1" x14ac:dyDescent="0.2">
      <c r="A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</row>
    <row r="534" spans="1:46" s="10" customFormat="1" x14ac:dyDescent="0.2">
      <c r="A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</row>
    <row r="535" spans="1:46" s="10" customFormat="1" x14ac:dyDescent="0.2">
      <c r="A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</row>
    <row r="536" spans="1:46" s="10" customFormat="1" x14ac:dyDescent="0.2">
      <c r="A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</row>
    <row r="537" spans="1:46" s="10" customFormat="1" x14ac:dyDescent="0.2">
      <c r="A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</row>
    <row r="538" spans="1:46" s="10" customFormat="1" x14ac:dyDescent="0.2">
      <c r="A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</row>
    <row r="539" spans="1:46" s="10" customFormat="1" x14ac:dyDescent="0.2">
      <c r="A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</row>
    <row r="540" spans="1:46" s="10" customFormat="1" x14ac:dyDescent="0.2">
      <c r="A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</row>
    <row r="541" spans="1:46" s="10" customFormat="1" x14ac:dyDescent="0.2">
      <c r="A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</row>
    <row r="542" spans="1:46" s="10" customFormat="1" x14ac:dyDescent="0.2">
      <c r="A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</row>
    <row r="543" spans="1:46" s="10" customFormat="1" x14ac:dyDescent="0.2">
      <c r="A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</row>
    <row r="544" spans="1:46" s="10" customFormat="1" x14ac:dyDescent="0.2">
      <c r="A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</row>
    <row r="545" spans="1:46" s="10" customFormat="1" x14ac:dyDescent="0.2">
      <c r="A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</row>
    <row r="546" spans="1:46" s="10" customFormat="1" x14ac:dyDescent="0.2">
      <c r="A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</row>
    <row r="547" spans="1:46" s="10" customFormat="1" x14ac:dyDescent="0.2">
      <c r="A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</row>
    <row r="548" spans="1:46" s="10" customFormat="1" x14ac:dyDescent="0.2">
      <c r="A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</row>
    <row r="549" spans="1:46" s="10" customFormat="1" x14ac:dyDescent="0.2">
      <c r="A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</row>
    <row r="550" spans="1:46" s="10" customFormat="1" x14ac:dyDescent="0.2">
      <c r="A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</row>
    <row r="551" spans="1:46" s="10" customFormat="1" x14ac:dyDescent="0.2">
      <c r="A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</row>
    <row r="552" spans="1:46" s="10" customFormat="1" x14ac:dyDescent="0.2">
      <c r="A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</row>
    <row r="553" spans="1:46" s="10" customFormat="1" x14ac:dyDescent="0.2">
      <c r="A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</row>
    <row r="554" spans="1:46" s="10" customFormat="1" x14ac:dyDescent="0.2">
      <c r="A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</row>
    <row r="555" spans="1:46" s="10" customFormat="1" x14ac:dyDescent="0.2">
      <c r="A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</row>
    <row r="556" spans="1:46" s="10" customFormat="1" x14ac:dyDescent="0.2">
      <c r="A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</row>
    <row r="557" spans="1:46" s="10" customFormat="1" x14ac:dyDescent="0.2">
      <c r="A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</row>
    <row r="558" spans="1:46" s="10" customFormat="1" x14ac:dyDescent="0.2">
      <c r="A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</row>
    <row r="559" spans="1:46" s="10" customFormat="1" x14ac:dyDescent="0.2">
      <c r="A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</row>
    <row r="560" spans="1:46" s="10" customFormat="1" x14ac:dyDescent="0.2">
      <c r="A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</row>
    <row r="561" spans="1:46" s="10" customFormat="1" x14ac:dyDescent="0.2">
      <c r="A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</row>
    <row r="562" spans="1:46" s="10" customFormat="1" x14ac:dyDescent="0.2">
      <c r="A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</row>
    <row r="563" spans="1:46" s="10" customFormat="1" x14ac:dyDescent="0.2">
      <c r="A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</row>
    <row r="564" spans="1:46" s="10" customFormat="1" x14ac:dyDescent="0.2">
      <c r="A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</row>
    <row r="565" spans="1:46" s="10" customFormat="1" x14ac:dyDescent="0.2">
      <c r="A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</row>
    <row r="566" spans="1:46" s="10" customFormat="1" x14ac:dyDescent="0.2">
      <c r="A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</row>
    <row r="567" spans="1:46" s="10" customFormat="1" x14ac:dyDescent="0.2">
      <c r="A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</row>
    <row r="568" spans="1:46" s="10" customFormat="1" x14ac:dyDescent="0.2">
      <c r="A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</row>
    <row r="569" spans="1:46" s="10" customFormat="1" x14ac:dyDescent="0.2">
      <c r="A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</row>
    <row r="570" spans="1:46" s="10" customFormat="1" x14ac:dyDescent="0.2">
      <c r="A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</row>
    <row r="571" spans="1:46" s="10" customFormat="1" x14ac:dyDescent="0.2">
      <c r="A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</row>
    <row r="572" spans="1:46" s="10" customFormat="1" x14ac:dyDescent="0.2">
      <c r="A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</row>
    <row r="573" spans="1:46" s="10" customFormat="1" x14ac:dyDescent="0.2">
      <c r="A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</row>
    <row r="574" spans="1:46" s="10" customFormat="1" x14ac:dyDescent="0.2">
      <c r="A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</row>
    <row r="575" spans="1:46" s="10" customFormat="1" x14ac:dyDescent="0.2">
      <c r="A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</row>
    <row r="576" spans="1:46" s="10" customFormat="1" x14ac:dyDescent="0.2">
      <c r="A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</row>
    <row r="577" spans="1:46" s="10" customFormat="1" x14ac:dyDescent="0.2">
      <c r="A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</row>
    <row r="578" spans="1:46" s="10" customFormat="1" x14ac:dyDescent="0.2">
      <c r="A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</row>
    <row r="579" spans="1:46" s="10" customFormat="1" x14ac:dyDescent="0.2">
      <c r="A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</row>
    <row r="580" spans="1:46" s="10" customFormat="1" x14ac:dyDescent="0.2">
      <c r="A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</row>
    <row r="581" spans="1:46" s="10" customFormat="1" x14ac:dyDescent="0.2">
      <c r="A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</row>
    <row r="582" spans="1:46" s="10" customFormat="1" x14ac:dyDescent="0.2">
      <c r="A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</row>
    <row r="583" spans="1:46" s="10" customFormat="1" x14ac:dyDescent="0.2">
      <c r="A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</row>
    <row r="584" spans="1:46" s="10" customFormat="1" x14ac:dyDescent="0.2">
      <c r="A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</row>
    <row r="585" spans="1:46" s="10" customFormat="1" x14ac:dyDescent="0.2">
      <c r="A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</row>
    <row r="586" spans="1:46" s="10" customFormat="1" x14ac:dyDescent="0.2">
      <c r="A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</row>
    <row r="587" spans="1:46" s="10" customFormat="1" x14ac:dyDescent="0.2">
      <c r="A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</row>
    <row r="588" spans="1:46" s="10" customFormat="1" x14ac:dyDescent="0.2">
      <c r="A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</row>
    <row r="589" spans="1:46" s="10" customFormat="1" x14ac:dyDescent="0.2">
      <c r="A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</row>
    <row r="590" spans="1:46" s="10" customFormat="1" x14ac:dyDescent="0.2">
      <c r="A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</row>
    <row r="591" spans="1:46" s="10" customFormat="1" x14ac:dyDescent="0.2">
      <c r="A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</row>
    <row r="592" spans="1:46" s="10" customFormat="1" x14ac:dyDescent="0.2">
      <c r="A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</row>
    <row r="593" spans="1:46" s="10" customFormat="1" x14ac:dyDescent="0.2">
      <c r="A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</row>
    <row r="594" spans="1:46" s="10" customFormat="1" x14ac:dyDescent="0.2">
      <c r="A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</row>
    <row r="595" spans="1:46" s="10" customFormat="1" x14ac:dyDescent="0.2">
      <c r="A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</row>
    <row r="596" spans="1:46" s="10" customFormat="1" x14ac:dyDescent="0.2">
      <c r="A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</row>
    <row r="597" spans="1:46" s="10" customFormat="1" x14ac:dyDescent="0.2">
      <c r="A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</row>
    <row r="598" spans="1:46" s="10" customFormat="1" x14ac:dyDescent="0.2">
      <c r="A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</row>
    <row r="599" spans="1:46" s="10" customFormat="1" x14ac:dyDescent="0.2">
      <c r="A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</row>
    <row r="600" spans="1:46" s="10" customFormat="1" x14ac:dyDescent="0.2">
      <c r="A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</row>
    <row r="601" spans="1:46" s="10" customFormat="1" x14ac:dyDescent="0.2">
      <c r="A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</row>
    <row r="602" spans="1:46" s="10" customFormat="1" x14ac:dyDescent="0.2">
      <c r="A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</row>
    <row r="603" spans="1:46" s="10" customFormat="1" x14ac:dyDescent="0.2">
      <c r="A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</row>
    <row r="604" spans="1:46" s="10" customFormat="1" x14ac:dyDescent="0.2">
      <c r="A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</row>
    <row r="605" spans="1:46" s="10" customFormat="1" x14ac:dyDescent="0.2">
      <c r="A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</row>
    <row r="606" spans="1:46" s="10" customFormat="1" x14ac:dyDescent="0.2">
      <c r="A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</row>
    <row r="607" spans="1:46" s="10" customFormat="1" x14ac:dyDescent="0.2">
      <c r="A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</row>
    <row r="608" spans="1:46" s="10" customFormat="1" x14ac:dyDescent="0.2">
      <c r="A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</row>
    <row r="609" spans="1:46" s="10" customFormat="1" x14ac:dyDescent="0.2">
      <c r="A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</row>
    <row r="610" spans="1:46" s="10" customFormat="1" x14ac:dyDescent="0.2">
      <c r="A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</row>
    <row r="611" spans="1:46" s="10" customFormat="1" x14ac:dyDescent="0.2">
      <c r="A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</row>
    <row r="612" spans="1:46" s="10" customFormat="1" x14ac:dyDescent="0.2">
      <c r="A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</row>
    <row r="613" spans="1:46" s="10" customFormat="1" x14ac:dyDescent="0.2">
      <c r="A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</row>
    <row r="614" spans="1:46" s="10" customFormat="1" x14ac:dyDescent="0.2">
      <c r="A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</row>
    <row r="615" spans="1:46" s="10" customFormat="1" x14ac:dyDescent="0.2">
      <c r="A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</row>
    <row r="616" spans="1:46" s="10" customFormat="1" x14ac:dyDescent="0.2">
      <c r="A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</row>
    <row r="617" spans="1:46" s="10" customFormat="1" x14ac:dyDescent="0.2">
      <c r="A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</row>
    <row r="618" spans="1:46" s="10" customFormat="1" x14ac:dyDescent="0.2">
      <c r="A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</row>
    <row r="619" spans="1:46" s="10" customFormat="1" x14ac:dyDescent="0.2">
      <c r="A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</row>
    <row r="620" spans="1:46" s="10" customFormat="1" x14ac:dyDescent="0.2">
      <c r="A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</row>
    <row r="621" spans="1:46" s="10" customFormat="1" x14ac:dyDescent="0.2">
      <c r="A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</row>
    <row r="622" spans="1:46" s="10" customFormat="1" x14ac:dyDescent="0.2">
      <c r="A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</row>
    <row r="623" spans="1:46" s="10" customFormat="1" x14ac:dyDescent="0.2">
      <c r="A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</row>
    <row r="624" spans="1:46" s="10" customFormat="1" x14ac:dyDescent="0.2">
      <c r="A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</row>
    <row r="625" spans="1:46" s="10" customFormat="1" x14ac:dyDescent="0.2">
      <c r="A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</row>
    <row r="626" spans="1:46" s="10" customFormat="1" x14ac:dyDescent="0.2">
      <c r="A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</row>
    <row r="627" spans="1:46" s="10" customFormat="1" x14ac:dyDescent="0.2">
      <c r="A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</row>
    <row r="628" spans="1:46" s="10" customFormat="1" x14ac:dyDescent="0.2">
      <c r="A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</row>
    <row r="629" spans="1:46" s="10" customFormat="1" x14ac:dyDescent="0.2">
      <c r="A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</row>
    <row r="630" spans="1:46" s="10" customFormat="1" x14ac:dyDescent="0.2">
      <c r="A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</row>
    <row r="631" spans="1:46" s="10" customFormat="1" x14ac:dyDescent="0.2">
      <c r="A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</row>
    <row r="632" spans="1:46" s="10" customFormat="1" x14ac:dyDescent="0.2">
      <c r="A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</row>
    <row r="633" spans="1:46" s="10" customFormat="1" x14ac:dyDescent="0.2">
      <c r="A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</row>
    <row r="634" spans="1:46" s="10" customFormat="1" x14ac:dyDescent="0.2">
      <c r="A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</row>
    <row r="635" spans="1:46" s="10" customFormat="1" x14ac:dyDescent="0.2">
      <c r="A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</row>
    <row r="636" spans="1:46" s="10" customFormat="1" x14ac:dyDescent="0.2">
      <c r="A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</row>
    <row r="637" spans="1:46" s="10" customFormat="1" x14ac:dyDescent="0.2">
      <c r="A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</row>
    <row r="638" spans="1:46" s="10" customFormat="1" x14ac:dyDescent="0.2">
      <c r="A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</row>
    <row r="639" spans="1:46" s="10" customFormat="1" x14ac:dyDescent="0.2">
      <c r="A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</row>
    <row r="640" spans="1:46" s="10" customFormat="1" x14ac:dyDescent="0.2">
      <c r="A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</row>
    <row r="641" spans="1:46" s="10" customFormat="1" x14ac:dyDescent="0.2">
      <c r="A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</row>
    <row r="642" spans="1:46" s="10" customFormat="1" x14ac:dyDescent="0.2">
      <c r="A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</row>
    <row r="643" spans="1:46" s="10" customFormat="1" x14ac:dyDescent="0.2">
      <c r="A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</row>
    <row r="644" spans="1:46" s="10" customFormat="1" x14ac:dyDescent="0.2">
      <c r="A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</row>
    <row r="645" spans="1:46" s="10" customFormat="1" x14ac:dyDescent="0.2">
      <c r="A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</row>
    <row r="646" spans="1:46" s="10" customFormat="1" x14ac:dyDescent="0.2">
      <c r="A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</row>
    <row r="647" spans="1:46" s="10" customFormat="1" x14ac:dyDescent="0.2">
      <c r="A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</row>
    <row r="648" spans="1:46" s="10" customFormat="1" x14ac:dyDescent="0.2">
      <c r="A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</row>
    <row r="649" spans="1:46" s="10" customFormat="1" x14ac:dyDescent="0.2">
      <c r="A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</row>
    <row r="650" spans="1:46" s="10" customFormat="1" x14ac:dyDescent="0.2">
      <c r="A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</row>
    <row r="651" spans="1:46" s="10" customFormat="1" x14ac:dyDescent="0.2">
      <c r="A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</row>
    <row r="652" spans="1:46" s="10" customFormat="1" x14ac:dyDescent="0.2">
      <c r="A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</row>
    <row r="653" spans="1:46" s="10" customFormat="1" x14ac:dyDescent="0.2">
      <c r="A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</row>
    <row r="654" spans="1:46" s="10" customFormat="1" x14ac:dyDescent="0.2">
      <c r="A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</row>
    <row r="655" spans="1:46" s="10" customFormat="1" x14ac:dyDescent="0.2">
      <c r="A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</row>
    <row r="656" spans="1:46" s="10" customFormat="1" x14ac:dyDescent="0.2">
      <c r="A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</row>
    <row r="657" spans="1:46" s="10" customFormat="1" x14ac:dyDescent="0.2">
      <c r="A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</row>
    <row r="658" spans="1:46" s="10" customFormat="1" x14ac:dyDescent="0.2">
      <c r="A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</row>
    <row r="659" spans="1:46" s="10" customFormat="1" x14ac:dyDescent="0.2">
      <c r="A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</row>
    <row r="660" spans="1:46" s="10" customFormat="1" x14ac:dyDescent="0.2">
      <c r="A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</row>
    <row r="661" spans="1:46" s="10" customFormat="1" x14ac:dyDescent="0.2">
      <c r="A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</row>
    <row r="662" spans="1:46" s="10" customFormat="1" x14ac:dyDescent="0.2">
      <c r="A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</row>
    <row r="663" spans="1:46" s="10" customFormat="1" x14ac:dyDescent="0.2">
      <c r="A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</row>
    <row r="664" spans="1:46" s="10" customFormat="1" x14ac:dyDescent="0.2">
      <c r="A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</row>
    <row r="665" spans="1:46" s="10" customFormat="1" x14ac:dyDescent="0.2">
      <c r="A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</row>
    <row r="666" spans="1:46" s="10" customFormat="1" x14ac:dyDescent="0.2">
      <c r="A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</row>
    <row r="667" spans="1:46" s="10" customFormat="1" x14ac:dyDescent="0.2">
      <c r="A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</row>
    <row r="668" spans="1:46" s="10" customFormat="1" x14ac:dyDescent="0.2">
      <c r="A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</row>
    <row r="669" spans="1:46" s="10" customFormat="1" x14ac:dyDescent="0.2">
      <c r="A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</row>
    <row r="670" spans="1:46" s="10" customFormat="1" x14ac:dyDescent="0.2">
      <c r="A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</row>
    <row r="671" spans="1:46" s="10" customFormat="1" x14ac:dyDescent="0.2">
      <c r="A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</row>
    <row r="672" spans="1:46" s="10" customFormat="1" x14ac:dyDescent="0.2">
      <c r="A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</row>
    <row r="673" spans="1:46" s="10" customFormat="1" x14ac:dyDescent="0.2">
      <c r="A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</row>
    <row r="674" spans="1:46" s="10" customFormat="1" x14ac:dyDescent="0.2">
      <c r="A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</row>
    <row r="675" spans="1:46" s="10" customFormat="1" x14ac:dyDescent="0.2">
      <c r="A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</row>
    <row r="676" spans="1:46" s="10" customFormat="1" x14ac:dyDescent="0.2">
      <c r="A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</row>
    <row r="677" spans="1:46" s="10" customFormat="1" x14ac:dyDescent="0.2">
      <c r="A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</row>
    <row r="678" spans="1:46" s="10" customFormat="1" x14ac:dyDescent="0.2">
      <c r="A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</row>
    <row r="679" spans="1:46" s="10" customFormat="1" x14ac:dyDescent="0.2">
      <c r="A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</row>
    <row r="680" spans="1:46" s="10" customFormat="1" x14ac:dyDescent="0.2">
      <c r="A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</row>
    <row r="681" spans="1:46" s="10" customFormat="1" x14ac:dyDescent="0.2">
      <c r="A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</row>
    <row r="682" spans="1:46" s="10" customFormat="1" x14ac:dyDescent="0.2">
      <c r="A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</row>
    <row r="683" spans="1:46" s="10" customFormat="1" x14ac:dyDescent="0.2">
      <c r="A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</row>
    <row r="684" spans="1:46" s="10" customFormat="1" x14ac:dyDescent="0.2">
      <c r="A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</row>
    <row r="685" spans="1:46" s="10" customFormat="1" x14ac:dyDescent="0.2">
      <c r="A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</row>
    <row r="686" spans="1:46" s="10" customFormat="1" x14ac:dyDescent="0.2">
      <c r="A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</row>
    <row r="687" spans="1:46" s="10" customFormat="1" x14ac:dyDescent="0.2">
      <c r="A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</row>
    <row r="688" spans="1:46" s="10" customFormat="1" x14ac:dyDescent="0.2">
      <c r="A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</row>
    <row r="689" spans="1:46" s="10" customFormat="1" x14ac:dyDescent="0.2">
      <c r="A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</row>
    <row r="690" spans="1:46" s="10" customFormat="1" x14ac:dyDescent="0.2">
      <c r="A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</row>
    <row r="691" spans="1:46" s="10" customFormat="1" x14ac:dyDescent="0.2">
      <c r="A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</row>
    <row r="692" spans="1:46" s="10" customFormat="1" x14ac:dyDescent="0.2">
      <c r="A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</row>
    <row r="693" spans="1:46" s="10" customFormat="1" x14ac:dyDescent="0.2">
      <c r="A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</row>
    <row r="694" spans="1:46" s="10" customFormat="1" x14ac:dyDescent="0.2">
      <c r="A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</row>
    <row r="695" spans="1:46" s="10" customFormat="1" x14ac:dyDescent="0.2">
      <c r="A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</row>
    <row r="696" spans="1:46" s="10" customFormat="1" x14ac:dyDescent="0.2">
      <c r="A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</row>
    <row r="697" spans="1:46" s="10" customFormat="1" x14ac:dyDescent="0.2">
      <c r="A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</row>
    <row r="698" spans="1:46" s="10" customFormat="1" x14ac:dyDescent="0.2">
      <c r="A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</row>
    <row r="699" spans="1:46" s="10" customFormat="1" x14ac:dyDescent="0.2">
      <c r="A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</row>
    <row r="700" spans="1:46" s="10" customFormat="1" x14ac:dyDescent="0.2">
      <c r="A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</row>
    <row r="701" spans="1:46" s="10" customFormat="1" x14ac:dyDescent="0.2">
      <c r="A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</row>
    <row r="702" spans="1:46" s="10" customFormat="1" x14ac:dyDescent="0.2">
      <c r="A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</row>
    <row r="703" spans="1:46" s="10" customFormat="1" x14ac:dyDescent="0.2">
      <c r="A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</row>
    <row r="704" spans="1:46" s="10" customFormat="1" x14ac:dyDescent="0.2">
      <c r="A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</row>
    <row r="705" spans="1:46" s="10" customFormat="1" x14ac:dyDescent="0.2">
      <c r="A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</row>
    <row r="706" spans="1:46" s="10" customFormat="1" x14ac:dyDescent="0.2">
      <c r="A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</row>
    <row r="707" spans="1:46" s="10" customFormat="1" x14ac:dyDescent="0.2">
      <c r="A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</row>
    <row r="708" spans="1:46" s="10" customFormat="1" x14ac:dyDescent="0.2">
      <c r="A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</row>
    <row r="709" spans="1:46" s="10" customFormat="1" x14ac:dyDescent="0.2">
      <c r="A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</row>
    <row r="710" spans="1:46" s="10" customFormat="1" x14ac:dyDescent="0.2">
      <c r="A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</row>
    <row r="711" spans="1:46" s="10" customFormat="1" x14ac:dyDescent="0.2">
      <c r="A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</row>
    <row r="712" spans="1:46" s="10" customFormat="1" x14ac:dyDescent="0.2">
      <c r="A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</row>
    <row r="713" spans="1:46" s="10" customFormat="1" x14ac:dyDescent="0.2">
      <c r="A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</row>
    <row r="714" spans="1:46" s="10" customFormat="1" x14ac:dyDescent="0.2">
      <c r="A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</row>
    <row r="715" spans="1:46" s="10" customFormat="1" x14ac:dyDescent="0.2">
      <c r="A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</row>
    <row r="716" spans="1:46" s="10" customFormat="1" x14ac:dyDescent="0.2">
      <c r="A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</row>
    <row r="717" spans="1:46" s="10" customFormat="1" x14ac:dyDescent="0.2">
      <c r="A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</row>
    <row r="718" spans="1:46" s="10" customFormat="1" x14ac:dyDescent="0.2">
      <c r="A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</row>
    <row r="719" spans="1:46" s="10" customFormat="1" x14ac:dyDescent="0.2">
      <c r="A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</row>
    <row r="720" spans="1:46" s="10" customFormat="1" x14ac:dyDescent="0.2">
      <c r="A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</row>
    <row r="721" spans="1:46" s="10" customFormat="1" x14ac:dyDescent="0.2">
      <c r="A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</row>
    <row r="722" spans="1:46" s="10" customFormat="1" x14ac:dyDescent="0.2">
      <c r="A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</row>
    <row r="723" spans="1:46" s="10" customFormat="1" x14ac:dyDescent="0.2">
      <c r="A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</row>
    <row r="724" spans="1:46" s="10" customFormat="1" x14ac:dyDescent="0.2">
      <c r="A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</row>
    <row r="725" spans="1:46" s="10" customFormat="1" x14ac:dyDescent="0.2">
      <c r="A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</row>
    <row r="726" spans="1:46" s="10" customFormat="1" x14ac:dyDescent="0.2">
      <c r="A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</row>
    <row r="727" spans="1:46" s="10" customFormat="1" x14ac:dyDescent="0.2">
      <c r="A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</row>
    <row r="728" spans="1:46" s="10" customFormat="1" x14ac:dyDescent="0.2">
      <c r="A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</row>
    <row r="729" spans="1:46" s="10" customFormat="1" x14ac:dyDescent="0.2">
      <c r="A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</row>
    <row r="730" spans="1:46" s="10" customFormat="1" x14ac:dyDescent="0.2">
      <c r="A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</row>
    <row r="731" spans="1:46" s="10" customFormat="1" x14ac:dyDescent="0.2">
      <c r="A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</row>
    <row r="732" spans="1:46" s="10" customFormat="1" x14ac:dyDescent="0.2">
      <c r="A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</row>
    <row r="733" spans="1:46" s="10" customFormat="1" x14ac:dyDescent="0.2">
      <c r="A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</row>
    <row r="734" spans="1:46" s="10" customFormat="1" x14ac:dyDescent="0.2">
      <c r="A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</row>
    <row r="735" spans="1:46" s="10" customFormat="1" x14ac:dyDescent="0.2">
      <c r="A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</row>
    <row r="736" spans="1:46" s="10" customFormat="1" x14ac:dyDescent="0.2">
      <c r="A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</row>
    <row r="737" spans="1:46" s="10" customFormat="1" x14ac:dyDescent="0.2">
      <c r="A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</row>
    <row r="738" spans="1:46" s="10" customFormat="1" x14ac:dyDescent="0.2">
      <c r="A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</row>
    <row r="739" spans="1:46" s="10" customFormat="1" x14ac:dyDescent="0.2">
      <c r="A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</row>
    <row r="740" spans="1:46" s="10" customFormat="1" x14ac:dyDescent="0.2">
      <c r="A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</row>
    <row r="741" spans="1:46" s="10" customFormat="1" x14ac:dyDescent="0.2">
      <c r="A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</row>
    <row r="742" spans="1:46" s="10" customFormat="1" x14ac:dyDescent="0.2">
      <c r="A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</row>
    <row r="743" spans="1:46" s="10" customFormat="1" x14ac:dyDescent="0.2">
      <c r="A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</row>
    <row r="744" spans="1:46" s="10" customFormat="1" x14ac:dyDescent="0.2">
      <c r="A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</row>
    <row r="745" spans="1:46" s="10" customFormat="1" x14ac:dyDescent="0.2">
      <c r="A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</row>
    <row r="746" spans="1:46" s="10" customFormat="1" x14ac:dyDescent="0.2">
      <c r="A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</row>
    <row r="747" spans="1:46" s="10" customFormat="1" x14ac:dyDescent="0.2">
      <c r="A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</row>
    <row r="748" spans="1:46" s="10" customFormat="1" x14ac:dyDescent="0.2">
      <c r="A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</row>
    <row r="749" spans="1:46" s="10" customFormat="1" x14ac:dyDescent="0.2">
      <c r="A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</row>
    <row r="750" spans="1:46" s="10" customFormat="1" x14ac:dyDescent="0.2">
      <c r="A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</row>
    <row r="751" spans="1:46" s="10" customFormat="1" x14ac:dyDescent="0.2">
      <c r="A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</row>
    <row r="752" spans="1:46" s="10" customFormat="1" x14ac:dyDescent="0.2">
      <c r="A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</row>
    <row r="753" spans="1:46" s="10" customFormat="1" x14ac:dyDescent="0.2">
      <c r="A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</row>
    <row r="754" spans="1:46" s="10" customFormat="1" x14ac:dyDescent="0.2">
      <c r="A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</row>
    <row r="755" spans="1:46" s="10" customFormat="1" x14ac:dyDescent="0.2">
      <c r="A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</row>
    <row r="756" spans="1:46" s="10" customFormat="1" x14ac:dyDescent="0.2">
      <c r="A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</row>
    <row r="757" spans="1:46" s="10" customFormat="1" x14ac:dyDescent="0.2">
      <c r="A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</row>
    <row r="758" spans="1:46" s="10" customFormat="1" x14ac:dyDescent="0.2">
      <c r="A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</row>
    <row r="759" spans="1:46" s="10" customFormat="1" x14ac:dyDescent="0.2">
      <c r="A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</row>
    <row r="760" spans="1:46" s="10" customFormat="1" x14ac:dyDescent="0.2">
      <c r="A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</row>
    <row r="761" spans="1:46" s="10" customFormat="1" x14ac:dyDescent="0.2">
      <c r="A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</row>
    <row r="762" spans="1:46" s="10" customFormat="1" x14ac:dyDescent="0.2">
      <c r="A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</row>
    <row r="763" spans="1:46" s="10" customFormat="1" x14ac:dyDescent="0.2">
      <c r="A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</row>
    <row r="764" spans="1:46" s="10" customFormat="1" x14ac:dyDescent="0.2">
      <c r="A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</row>
    <row r="765" spans="1:46" s="10" customFormat="1" x14ac:dyDescent="0.2">
      <c r="A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</row>
    <row r="766" spans="1:46" s="10" customFormat="1" x14ac:dyDescent="0.2">
      <c r="A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</row>
    <row r="767" spans="1:46" s="10" customFormat="1" x14ac:dyDescent="0.2">
      <c r="A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</row>
    <row r="768" spans="1:46" s="10" customFormat="1" x14ac:dyDescent="0.2">
      <c r="A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</row>
    <row r="769" spans="1:46" s="10" customFormat="1" x14ac:dyDescent="0.2">
      <c r="A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</row>
    <row r="770" spans="1:46" s="10" customFormat="1" x14ac:dyDescent="0.2">
      <c r="A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</row>
    <row r="771" spans="1:46" s="10" customFormat="1" x14ac:dyDescent="0.2">
      <c r="A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</row>
    <row r="772" spans="1:46" s="10" customFormat="1" x14ac:dyDescent="0.2">
      <c r="A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</row>
    <row r="773" spans="1:46" s="10" customFormat="1" x14ac:dyDescent="0.2">
      <c r="A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</row>
    <row r="774" spans="1:46" s="10" customFormat="1" x14ac:dyDescent="0.2">
      <c r="A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</row>
    <row r="775" spans="1:46" s="10" customFormat="1" x14ac:dyDescent="0.2">
      <c r="A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</row>
    <row r="776" spans="1:46" s="10" customFormat="1" x14ac:dyDescent="0.2">
      <c r="A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</row>
    <row r="777" spans="1:46" s="10" customFormat="1" x14ac:dyDescent="0.2">
      <c r="A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</row>
    <row r="778" spans="1:46" s="10" customFormat="1" x14ac:dyDescent="0.2">
      <c r="A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</row>
    <row r="779" spans="1:46" s="10" customFormat="1" x14ac:dyDescent="0.2">
      <c r="A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</row>
    <row r="780" spans="1:46" s="10" customFormat="1" x14ac:dyDescent="0.2">
      <c r="A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</row>
    <row r="781" spans="1:46" s="10" customFormat="1" x14ac:dyDescent="0.2">
      <c r="A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</row>
    <row r="782" spans="1:46" s="10" customFormat="1" x14ac:dyDescent="0.2">
      <c r="A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</row>
    <row r="783" spans="1:46" s="10" customFormat="1" x14ac:dyDescent="0.2">
      <c r="A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</row>
    <row r="784" spans="1:46" s="10" customFormat="1" x14ac:dyDescent="0.2">
      <c r="A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</row>
    <row r="785" spans="1:46" s="10" customFormat="1" x14ac:dyDescent="0.2">
      <c r="A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</row>
    <row r="786" spans="1:46" s="10" customFormat="1" x14ac:dyDescent="0.2">
      <c r="A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</row>
    <row r="787" spans="1:46" s="10" customFormat="1" x14ac:dyDescent="0.2">
      <c r="A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</row>
    <row r="788" spans="1:46" s="10" customFormat="1" x14ac:dyDescent="0.2">
      <c r="A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</row>
    <row r="789" spans="1:46" s="10" customFormat="1" x14ac:dyDescent="0.2">
      <c r="A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</row>
    <row r="790" spans="1:46" s="10" customFormat="1" x14ac:dyDescent="0.2">
      <c r="A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</row>
    <row r="791" spans="1:46" s="10" customFormat="1" x14ac:dyDescent="0.2">
      <c r="A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</row>
    <row r="792" spans="1:46" s="10" customFormat="1" x14ac:dyDescent="0.2">
      <c r="A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</row>
    <row r="793" spans="1:46" s="10" customFormat="1" x14ac:dyDescent="0.2">
      <c r="A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</row>
    <row r="794" spans="1:46" s="10" customFormat="1" x14ac:dyDescent="0.2">
      <c r="A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</row>
    <row r="795" spans="1:46" s="10" customFormat="1" x14ac:dyDescent="0.2">
      <c r="A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</row>
    <row r="796" spans="1:46" s="10" customFormat="1" x14ac:dyDescent="0.2">
      <c r="A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</row>
    <row r="797" spans="1:46" s="10" customFormat="1" x14ac:dyDescent="0.2">
      <c r="A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</row>
    <row r="798" spans="1:46" s="10" customFormat="1" x14ac:dyDescent="0.2">
      <c r="A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</row>
    <row r="799" spans="1:46" s="10" customFormat="1" x14ac:dyDescent="0.2">
      <c r="A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</row>
    <row r="800" spans="1:46" s="10" customFormat="1" x14ac:dyDescent="0.2">
      <c r="A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</row>
    <row r="801" spans="1:46" s="10" customFormat="1" x14ac:dyDescent="0.2">
      <c r="A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</row>
    <row r="802" spans="1:46" s="10" customFormat="1" x14ac:dyDescent="0.2">
      <c r="A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</row>
    <row r="803" spans="1:46" s="10" customFormat="1" x14ac:dyDescent="0.2">
      <c r="A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</row>
    <row r="804" spans="1:46" s="10" customFormat="1" x14ac:dyDescent="0.2">
      <c r="A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</row>
    <row r="805" spans="1:46" s="10" customFormat="1" x14ac:dyDescent="0.2">
      <c r="A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</row>
    <row r="806" spans="1:46" s="10" customFormat="1" x14ac:dyDescent="0.2">
      <c r="A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</row>
    <row r="807" spans="1:46" s="10" customFormat="1" x14ac:dyDescent="0.2">
      <c r="A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</row>
    <row r="808" spans="1:46" s="10" customFormat="1" x14ac:dyDescent="0.2">
      <c r="A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</row>
    <row r="809" spans="1:46" s="10" customFormat="1" x14ac:dyDescent="0.2">
      <c r="A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</row>
    <row r="810" spans="1:46" s="10" customFormat="1" x14ac:dyDescent="0.2">
      <c r="A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</row>
    <row r="811" spans="1:46" s="10" customFormat="1" x14ac:dyDescent="0.2">
      <c r="A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</row>
    <row r="812" spans="1:46" s="10" customFormat="1" x14ac:dyDescent="0.2">
      <c r="A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</row>
    <row r="813" spans="1:46" s="10" customFormat="1" x14ac:dyDescent="0.2">
      <c r="A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</row>
    <row r="814" spans="1:46" s="10" customFormat="1" x14ac:dyDescent="0.2">
      <c r="A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</row>
    <row r="815" spans="1:46" s="10" customFormat="1" x14ac:dyDescent="0.2">
      <c r="A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</row>
    <row r="816" spans="1:46" s="10" customFormat="1" x14ac:dyDescent="0.2">
      <c r="A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</row>
    <row r="817" spans="1:46" s="10" customFormat="1" x14ac:dyDescent="0.2">
      <c r="A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</row>
    <row r="818" spans="1:46" s="10" customFormat="1" x14ac:dyDescent="0.2">
      <c r="A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</row>
    <row r="819" spans="1:46" s="10" customFormat="1" x14ac:dyDescent="0.2">
      <c r="A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</row>
    <row r="820" spans="1:46" s="10" customFormat="1" x14ac:dyDescent="0.2">
      <c r="A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</row>
    <row r="821" spans="1:46" s="10" customFormat="1" x14ac:dyDescent="0.2">
      <c r="A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</row>
    <row r="822" spans="1:46" s="10" customFormat="1" x14ac:dyDescent="0.2">
      <c r="A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</row>
    <row r="823" spans="1:46" s="10" customFormat="1" x14ac:dyDescent="0.2">
      <c r="A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</row>
    <row r="824" spans="1:46" s="10" customFormat="1" x14ac:dyDescent="0.2">
      <c r="A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</row>
    <row r="825" spans="1:46" s="10" customFormat="1" x14ac:dyDescent="0.2">
      <c r="A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</row>
    <row r="826" spans="1:46" s="10" customFormat="1" x14ac:dyDescent="0.2">
      <c r="A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</row>
    <row r="827" spans="1:46" s="10" customFormat="1" x14ac:dyDescent="0.2">
      <c r="A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</row>
    <row r="828" spans="1:46" s="10" customFormat="1" x14ac:dyDescent="0.2">
      <c r="A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</row>
    <row r="829" spans="1:46" s="10" customFormat="1" x14ac:dyDescent="0.2">
      <c r="A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</row>
    <row r="830" spans="1:46" s="10" customFormat="1" x14ac:dyDescent="0.2">
      <c r="A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</row>
    <row r="831" spans="1:46" s="10" customFormat="1" x14ac:dyDescent="0.2">
      <c r="A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</row>
    <row r="832" spans="1:46" s="10" customFormat="1" x14ac:dyDescent="0.2">
      <c r="A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</row>
    <row r="833" spans="1:46" s="10" customFormat="1" x14ac:dyDescent="0.2">
      <c r="A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</row>
    <row r="834" spans="1:46" s="10" customFormat="1" x14ac:dyDescent="0.2">
      <c r="A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</row>
    <row r="835" spans="1:46" s="10" customFormat="1" x14ac:dyDescent="0.2">
      <c r="A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</row>
    <row r="836" spans="1:46" s="10" customFormat="1" x14ac:dyDescent="0.2">
      <c r="A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</row>
    <row r="837" spans="1:46" s="10" customFormat="1" x14ac:dyDescent="0.2">
      <c r="A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</row>
    <row r="838" spans="1:46" s="10" customFormat="1" x14ac:dyDescent="0.2">
      <c r="A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</row>
    <row r="839" spans="1:46" s="10" customFormat="1" x14ac:dyDescent="0.2">
      <c r="A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</row>
    <row r="840" spans="1:46" s="10" customFormat="1" x14ac:dyDescent="0.2">
      <c r="A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</row>
    <row r="841" spans="1:46" s="10" customFormat="1" x14ac:dyDescent="0.2">
      <c r="A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</row>
    <row r="842" spans="1:46" s="10" customFormat="1" x14ac:dyDescent="0.2">
      <c r="A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</row>
    <row r="843" spans="1:46" s="10" customFormat="1" x14ac:dyDescent="0.2">
      <c r="A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</row>
    <row r="844" spans="1:46" s="10" customFormat="1" x14ac:dyDescent="0.2">
      <c r="A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</row>
    <row r="845" spans="1:46" s="10" customFormat="1" x14ac:dyDescent="0.2">
      <c r="A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</row>
    <row r="846" spans="1:46" s="10" customFormat="1" x14ac:dyDescent="0.2">
      <c r="A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</row>
    <row r="847" spans="1:46" s="10" customFormat="1" x14ac:dyDescent="0.2">
      <c r="A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</row>
    <row r="848" spans="1:46" s="10" customFormat="1" x14ac:dyDescent="0.2">
      <c r="A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</row>
    <row r="849" spans="1:46" s="10" customFormat="1" x14ac:dyDescent="0.2">
      <c r="A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</row>
    <row r="850" spans="1:46" s="10" customFormat="1" x14ac:dyDescent="0.2">
      <c r="A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</row>
    <row r="851" spans="1:46" s="10" customFormat="1" x14ac:dyDescent="0.2">
      <c r="A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</row>
    <row r="852" spans="1:46" s="10" customFormat="1" x14ac:dyDescent="0.2">
      <c r="A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</row>
    <row r="853" spans="1:46" s="10" customFormat="1" x14ac:dyDescent="0.2">
      <c r="A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</row>
    <row r="854" spans="1:46" s="10" customFormat="1" x14ac:dyDescent="0.2">
      <c r="A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</row>
    <row r="855" spans="1:46" s="10" customFormat="1" x14ac:dyDescent="0.2">
      <c r="A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</row>
    <row r="856" spans="1:46" s="10" customFormat="1" x14ac:dyDescent="0.2">
      <c r="A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</row>
    <row r="857" spans="1:46" s="10" customFormat="1" x14ac:dyDescent="0.2">
      <c r="A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</row>
    <row r="858" spans="1:46" s="10" customFormat="1" x14ac:dyDescent="0.2">
      <c r="A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</row>
    <row r="859" spans="1:46" s="10" customFormat="1" x14ac:dyDescent="0.2">
      <c r="A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</row>
    <row r="860" spans="1:46" s="10" customFormat="1" x14ac:dyDescent="0.2">
      <c r="A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</row>
    <row r="861" spans="1:46" s="10" customFormat="1" x14ac:dyDescent="0.2">
      <c r="A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</row>
    <row r="862" spans="1:46" s="10" customFormat="1" x14ac:dyDescent="0.2">
      <c r="A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</row>
    <row r="863" spans="1:46" s="10" customFormat="1" x14ac:dyDescent="0.2">
      <c r="A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</row>
    <row r="864" spans="1:46" s="10" customFormat="1" x14ac:dyDescent="0.2">
      <c r="A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</row>
    <row r="865" spans="1:46" s="10" customFormat="1" x14ac:dyDescent="0.2">
      <c r="A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</row>
    <row r="866" spans="1:46" s="10" customFormat="1" x14ac:dyDescent="0.2">
      <c r="A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</row>
    <row r="867" spans="1:46" s="10" customFormat="1" x14ac:dyDescent="0.2">
      <c r="A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</row>
    <row r="868" spans="1:46" s="10" customFormat="1" x14ac:dyDescent="0.2">
      <c r="A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</row>
    <row r="869" spans="1:46" s="10" customFormat="1" x14ac:dyDescent="0.2">
      <c r="A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</row>
    <row r="870" spans="1:46" s="10" customFormat="1" x14ac:dyDescent="0.2">
      <c r="A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</row>
    <row r="871" spans="1:46" s="10" customFormat="1" x14ac:dyDescent="0.2">
      <c r="A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</row>
    <row r="872" spans="1:46" s="10" customFormat="1" x14ac:dyDescent="0.2">
      <c r="A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</row>
    <row r="873" spans="1:46" s="10" customFormat="1" x14ac:dyDescent="0.2">
      <c r="A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</row>
    <row r="874" spans="1:46" s="10" customFormat="1" x14ac:dyDescent="0.2">
      <c r="A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</row>
    <row r="875" spans="1:46" s="10" customFormat="1" x14ac:dyDescent="0.2">
      <c r="A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</row>
    <row r="876" spans="1:46" s="10" customFormat="1" x14ac:dyDescent="0.2">
      <c r="A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</row>
    <row r="877" spans="1:46" s="10" customFormat="1" x14ac:dyDescent="0.2">
      <c r="A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</row>
    <row r="878" spans="1:46" s="10" customFormat="1" x14ac:dyDescent="0.2">
      <c r="A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</row>
    <row r="879" spans="1:46" s="10" customFormat="1" x14ac:dyDescent="0.2">
      <c r="A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</row>
    <row r="880" spans="1:46" s="10" customFormat="1" x14ac:dyDescent="0.2">
      <c r="A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</row>
    <row r="881" spans="1:46" s="10" customFormat="1" x14ac:dyDescent="0.2">
      <c r="A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</row>
    <row r="882" spans="1:46" s="10" customFormat="1" x14ac:dyDescent="0.2">
      <c r="A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</row>
    <row r="883" spans="1:46" s="10" customFormat="1" x14ac:dyDescent="0.2">
      <c r="A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</row>
    <row r="884" spans="1:46" s="10" customFormat="1" x14ac:dyDescent="0.2">
      <c r="A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</row>
    <row r="885" spans="1:46" s="10" customFormat="1" x14ac:dyDescent="0.2">
      <c r="A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</row>
    <row r="886" spans="1:46" s="10" customFormat="1" x14ac:dyDescent="0.2">
      <c r="A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</row>
    <row r="887" spans="1:46" s="10" customFormat="1" x14ac:dyDescent="0.2">
      <c r="A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</row>
    <row r="888" spans="1:46" s="10" customFormat="1" x14ac:dyDescent="0.2">
      <c r="A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</row>
    <row r="889" spans="1:46" s="10" customFormat="1" x14ac:dyDescent="0.2">
      <c r="A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</row>
    <row r="890" spans="1:46" s="10" customFormat="1" x14ac:dyDescent="0.2">
      <c r="A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</row>
    <row r="891" spans="1:46" s="10" customFormat="1" x14ac:dyDescent="0.2">
      <c r="A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</row>
    <row r="892" spans="1:46" s="10" customFormat="1" x14ac:dyDescent="0.2">
      <c r="A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</row>
    <row r="893" spans="1:46" s="10" customFormat="1" x14ac:dyDescent="0.2">
      <c r="A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</row>
    <row r="894" spans="1:46" s="10" customFormat="1" x14ac:dyDescent="0.2">
      <c r="A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</row>
    <row r="895" spans="1:46" s="10" customFormat="1" x14ac:dyDescent="0.2">
      <c r="A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</row>
    <row r="896" spans="1:46" s="10" customFormat="1" x14ac:dyDescent="0.2">
      <c r="A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</row>
    <row r="897" spans="1:46" s="10" customFormat="1" x14ac:dyDescent="0.2">
      <c r="A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</row>
    <row r="898" spans="1:46" s="10" customFormat="1" x14ac:dyDescent="0.2">
      <c r="A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</row>
    <row r="899" spans="1:46" s="10" customFormat="1" x14ac:dyDescent="0.2">
      <c r="A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</row>
    <row r="900" spans="1:46" s="10" customFormat="1" x14ac:dyDescent="0.2">
      <c r="A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</row>
    <row r="901" spans="1:46" s="10" customFormat="1" x14ac:dyDescent="0.2">
      <c r="A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</row>
    <row r="902" spans="1:46" s="10" customFormat="1" x14ac:dyDescent="0.2">
      <c r="A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</row>
    <row r="903" spans="1:46" s="10" customFormat="1" x14ac:dyDescent="0.2">
      <c r="A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</row>
    <row r="904" spans="1:46" s="10" customFormat="1" x14ac:dyDescent="0.2">
      <c r="A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</row>
    <row r="905" spans="1:46" s="10" customFormat="1" x14ac:dyDescent="0.2">
      <c r="A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</row>
    <row r="906" spans="1:46" s="10" customFormat="1" x14ac:dyDescent="0.2">
      <c r="A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</row>
    <row r="907" spans="1:46" s="10" customFormat="1" x14ac:dyDescent="0.2">
      <c r="A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</row>
    <row r="908" spans="1:46" s="10" customFormat="1" x14ac:dyDescent="0.2">
      <c r="A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</row>
    <row r="909" spans="1:46" s="10" customFormat="1" x14ac:dyDescent="0.2">
      <c r="A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</row>
    <row r="910" spans="1:46" s="10" customFormat="1" x14ac:dyDescent="0.2">
      <c r="A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</row>
    <row r="911" spans="1:46" s="10" customFormat="1" x14ac:dyDescent="0.2">
      <c r="A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</row>
    <row r="912" spans="1:46" s="10" customFormat="1" x14ac:dyDescent="0.2">
      <c r="A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</row>
    <row r="913" spans="1:46" s="10" customFormat="1" x14ac:dyDescent="0.2">
      <c r="A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</row>
    <row r="914" spans="1:46" s="10" customFormat="1" x14ac:dyDescent="0.2">
      <c r="A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</row>
    <row r="915" spans="1:46" s="10" customFormat="1" x14ac:dyDescent="0.2">
      <c r="A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</row>
    <row r="916" spans="1:46" s="10" customFormat="1" x14ac:dyDescent="0.2">
      <c r="A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</row>
    <row r="917" spans="1:46" s="10" customFormat="1" x14ac:dyDescent="0.2">
      <c r="A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</row>
    <row r="918" spans="1:46" s="10" customFormat="1" x14ac:dyDescent="0.2">
      <c r="A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</row>
    <row r="919" spans="1:46" s="10" customFormat="1" x14ac:dyDescent="0.2">
      <c r="A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</row>
    <row r="920" spans="1:46" s="10" customFormat="1" x14ac:dyDescent="0.2">
      <c r="A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</row>
    <row r="921" spans="1:46" s="10" customFormat="1" x14ac:dyDescent="0.2">
      <c r="A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</row>
    <row r="922" spans="1:46" s="10" customFormat="1" x14ac:dyDescent="0.2">
      <c r="A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</row>
    <row r="923" spans="1:46" s="10" customFormat="1" x14ac:dyDescent="0.2">
      <c r="A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</row>
    <row r="924" spans="1:46" s="10" customFormat="1" x14ac:dyDescent="0.2">
      <c r="A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</row>
    <row r="925" spans="1:46" s="10" customFormat="1" x14ac:dyDescent="0.2">
      <c r="A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</row>
    <row r="926" spans="1:46" s="10" customFormat="1" x14ac:dyDescent="0.2">
      <c r="A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</row>
    <row r="927" spans="1:46" s="10" customFormat="1" x14ac:dyDescent="0.2">
      <c r="A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</row>
    <row r="928" spans="1:46" s="10" customFormat="1" x14ac:dyDescent="0.2">
      <c r="A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</row>
    <row r="929" spans="1:46" s="10" customFormat="1" x14ac:dyDescent="0.2">
      <c r="A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</row>
    <row r="930" spans="1:46" s="10" customFormat="1" x14ac:dyDescent="0.2">
      <c r="A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</row>
    <row r="931" spans="1:46" s="10" customFormat="1" x14ac:dyDescent="0.2">
      <c r="A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</row>
    <row r="932" spans="1:46" s="10" customFormat="1" x14ac:dyDescent="0.2">
      <c r="A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</row>
    <row r="933" spans="1:46" s="10" customFormat="1" x14ac:dyDescent="0.2">
      <c r="A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</row>
    <row r="934" spans="1:46" s="10" customFormat="1" x14ac:dyDescent="0.2">
      <c r="A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</row>
    <row r="935" spans="1:46" s="10" customFormat="1" x14ac:dyDescent="0.2">
      <c r="A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</row>
    <row r="936" spans="1:46" s="10" customFormat="1" x14ac:dyDescent="0.2">
      <c r="A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</row>
    <row r="937" spans="1:46" s="10" customFormat="1" x14ac:dyDescent="0.2">
      <c r="A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</row>
    <row r="938" spans="1:46" s="10" customFormat="1" x14ac:dyDescent="0.2">
      <c r="A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</row>
    <row r="939" spans="1:46" s="10" customFormat="1" x14ac:dyDescent="0.2">
      <c r="A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</row>
    <row r="940" spans="1:46" s="10" customFormat="1" x14ac:dyDescent="0.2">
      <c r="A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</row>
    <row r="941" spans="1:46" s="10" customFormat="1" x14ac:dyDescent="0.2">
      <c r="A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</row>
    <row r="942" spans="1:46" s="10" customFormat="1" x14ac:dyDescent="0.2">
      <c r="A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</row>
    <row r="943" spans="1:46" s="10" customFormat="1" x14ac:dyDescent="0.2">
      <c r="A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</row>
    <row r="944" spans="1:46" s="10" customFormat="1" x14ac:dyDescent="0.2">
      <c r="A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</row>
    <row r="945" spans="1:46" s="10" customFormat="1" x14ac:dyDescent="0.2">
      <c r="A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</row>
    <row r="946" spans="1:46" s="10" customFormat="1" x14ac:dyDescent="0.2">
      <c r="A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</row>
    <row r="947" spans="1:46" s="10" customFormat="1" x14ac:dyDescent="0.2">
      <c r="A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</row>
    <row r="948" spans="1:46" s="10" customFormat="1" x14ac:dyDescent="0.2">
      <c r="A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</row>
    <row r="949" spans="1:46" s="10" customFormat="1" x14ac:dyDescent="0.2">
      <c r="A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</row>
    <row r="950" spans="1:46" s="10" customFormat="1" x14ac:dyDescent="0.2">
      <c r="A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</row>
    <row r="951" spans="1:46" s="10" customFormat="1" x14ac:dyDescent="0.2">
      <c r="A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</row>
    <row r="952" spans="1:46" s="10" customFormat="1" x14ac:dyDescent="0.2">
      <c r="A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</row>
    <row r="953" spans="1:46" s="10" customFormat="1" x14ac:dyDescent="0.2">
      <c r="A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</row>
    <row r="954" spans="1:46" s="10" customFormat="1" x14ac:dyDescent="0.2">
      <c r="A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</row>
    <row r="955" spans="1:46" s="10" customFormat="1" x14ac:dyDescent="0.2">
      <c r="A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</row>
    <row r="956" spans="1:46" s="10" customFormat="1" x14ac:dyDescent="0.2">
      <c r="A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</row>
    <row r="957" spans="1:46" s="10" customFormat="1" x14ac:dyDescent="0.2">
      <c r="A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</row>
    <row r="958" spans="1:46" s="10" customFormat="1" x14ac:dyDescent="0.2">
      <c r="A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</row>
    <row r="959" spans="1:46" s="10" customFormat="1" x14ac:dyDescent="0.2">
      <c r="A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</row>
    <row r="960" spans="1:46" s="10" customFormat="1" x14ac:dyDescent="0.2">
      <c r="A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</row>
    <row r="961" spans="1:46" s="10" customFormat="1" x14ac:dyDescent="0.2">
      <c r="A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</row>
    <row r="962" spans="1:46" s="10" customFormat="1" x14ac:dyDescent="0.2">
      <c r="A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</row>
    <row r="963" spans="1:46" s="10" customFormat="1" x14ac:dyDescent="0.2">
      <c r="A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</row>
    <row r="964" spans="1:46" s="10" customFormat="1" x14ac:dyDescent="0.2">
      <c r="A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</row>
    <row r="965" spans="1:46" s="10" customFormat="1" x14ac:dyDescent="0.2">
      <c r="A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</row>
    <row r="966" spans="1:46" s="10" customFormat="1" x14ac:dyDescent="0.2">
      <c r="A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</row>
    <row r="967" spans="1:46" s="10" customFormat="1" x14ac:dyDescent="0.2">
      <c r="A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</row>
    <row r="968" spans="1:46" s="10" customFormat="1" x14ac:dyDescent="0.2">
      <c r="A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</row>
    <row r="969" spans="1:46" s="10" customFormat="1" x14ac:dyDescent="0.2">
      <c r="A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</row>
    <row r="970" spans="1:46" s="10" customFormat="1" x14ac:dyDescent="0.2">
      <c r="A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</row>
    <row r="971" spans="1:46" s="10" customFormat="1" x14ac:dyDescent="0.2">
      <c r="A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</row>
    <row r="972" spans="1:46" s="10" customFormat="1" x14ac:dyDescent="0.2">
      <c r="A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</row>
    <row r="973" spans="1:46" s="10" customFormat="1" x14ac:dyDescent="0.2">
      <c r="A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</row>
    <row r="974" spans="1:46" s="10" customFormat="1" x14ac:dyDescent="0.2">
      <c r="A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</row>
    <row r="975" spans="1:46" s="10" customFormat="1" x14ac:dyDescent="0.2">
      <c r="A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</row>
    <row r="976" spans="1:46" s="10" customFormat="1" x14ac:dyDescent="0.2">
      <c r="A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</row>
    <row r="977" spans="1:46" s="10" customFormat="1" x14ac:dyDescent="0.2">
      <c r="A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</row>
    <row r="978" spans="1:46" s="10" customFormat="1" x14ac:dyDescent="0.2">
      <c r="A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</row>
    <row r="979" spans="1:46" s="10" customFormat="1" x14ac:dyDescent="0.2">
      <c r="A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</row>
    <row r="980" spans="1:46" s="10" customFormat="1" x14ac:dyDescent="0.2">
      <c r="A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</row>
    <row r="981" spans="1:46" s="10" customFormat="1" x14ac:dyDescent="0.2">
      <c r="A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</row>
    <row r="982" spans="1:46" s="10" customFormat="1" x14ac:dyDescent="0.2">
      <c r="A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</row>
    <row r="983" spans="1:46" s="10" customFormat="1" x14ac:dyDescent="0.2">
      <c r="A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</row>
    <row r="984" spans="1:46" s="10" customFormat="1" x14ac:dyDescent="0.2">
      <c r="A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</row>
    <row r="985" spans="1:46" s="10" customFormat="1" x14ac:dyDescent="0.2">
      <c r="A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</row>
    <row r="986" spans="1:46" s="10" customFormat="1" x14ac:dyDescent="0.2">
      <c r="A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</row>
    <row r="987" spans="1:46" s="10" customFormat="1" x14ac:dyDescent="0.2">
      <c r="A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</row>
    <row r="988" spans="1:46" s="10" customFormat="1" x14ac:dyDescent="0.2">
      <c r="A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</row>
    <row r="989" spans="1:46" s="10" customFormat="1" x14ac:dyDescent="0.2">
      <c r="A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</row>
    <row r="990" spans="1:46" s="10" customFormat="1" x14ac:dyDescent="0.2">
      <c r="A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</row>
    <row r="991" spans="1:46" s="10" customFormat="1" x14ac:dyDescent="0.2">
      <c r="A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</row>
    <row r="992" spans="1:46" s="10" customFormat="1" x14ac:dyDescent="0.2">
      <c r="A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</row>
    <row r="993" spans="1:46" s="10" customFormat="1" x14ac:dyDescent="0.2">
      <c r="A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</row>
    <row r="994" spans="1:46" s="10" customFormat="1" x14ac:dyDescent="0.2">
      <c r="A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</row>
    <row r="995" spans="1:46" s="10" customFormat="1" x14ac:dyDescent="0.2">
      <c r="A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</row>
    <row r="996" spans="1:46" s="10" customFormat="1" x14ac:dyDescent="0.2">
      <c r="A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</row>
    <row r="997" spans="1:46" s="10" customFormat="1" x14ac:dyDescent="0.2">
      <c r="A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</row>
    <row r="998" spans="1:46" s="10" customFormat="1" x14ac:dyDescent="0.2">
      <c r="A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</row>
    <row r="999" spans="1:46" s="10" customFormat="1" x14ac:dyDescent="0.2">
      <c r="A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</row>
    <row r="1000" spans="1:46" s="10" customFormat="1" x14ac:dyDescent="0.2">
      <c r="A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</row>
    <row r="1001" spans="1:46" s="10" customFormat="1" x14ac:dyDescent="0.2">
      <c r="A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</row>
    <row r="1002" spans="1:46" s="10" customFormat="1" x14ac:dyDescent="0.2">
      <c r="A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</row>
    <row r="1003" spans="1:46" s="10" customFormat="1" x14ac:dyDescent="0.2">
      <c r="A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</row>
    <row r="1004" spans="1:46" s="10" customFormat="1" x14ac:dyDescent="0.2">
      <c r="A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</row>
    <row r="1005" spans="1:46" s="10" customFormat="1" x14ac:dyDescent="0.2">
      <c r="A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</row>
    <row r="1006" spans="1:46" s="10" customFormat="1" x14ac:dyDescent="0.2">
      <c r="A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</row>
    <row r="1007" spans="1:46" s="10" customFormat="1" x14ac:dyDescent="0.2">
      <c r="A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</row>
    <row r="1008" spans="1:46" s="10" customFormat="1" x14ac:dyDescent="0.2">
      <c r="A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</row>
    <row r="1009" spans="1:46" s="10" customFormat="1" x14ac:dyDescent="0.2">
      <c r="A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</row>
    <row r="1010" spans="1:46" s="10" customFormat="1" x14ac:dyDescent="0.2">
      <c r="A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</row>
    <row r="1011" spans="1:46" s="10" customFormat="1" x14ac:dyDescent="0.2">
      <c r="A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</row>
    <row r="1012" spans="1:46" s="10" customFormat="1" x14ac:dyDescent="0.2">
      <c r="A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</row>
    <row r="1013" spans="1:46" s="10" customFormat="1" x14ac:dyDescent="0.2">
      <c r="A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</row>
    <row r="1014" spans="1:46" s="10" customFormat="1" x14ac:dyDescent="0.2">
      <c r="A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</row>
    <row r="1015" spans="1:46" s="10" customFormat="1" x14ac:dyDescent="0.2">
      <c r="A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</row>
    <row r="1016" spans="1:46" s="10" customFormat="1" x14ac:dyDescent="0.2">
      <c r="A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</row>
    <row r="1017" spans="1:46" s="10" customFormat="1" x14ac:dyDescent="0.2">
      <c r="A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</row>
    <row r="1018" spans="1:46" s="10" customFormat="1" x14ac:dyDescent="0.2">
      <c r="A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</row>
    <row r="1019" spans="1:46" s="10" customFormat="1" x14ac:dyDescent="0.2">
      <c r="A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</row>
    <row r="1020" spans="1:46" s="10" customFormat="1" x14ac:dyDescent="0.2">
      <c r="A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</row>
    <row r="1021" spans="1:46" s="10" customFormat="1" x14ac:dyDescent="0.2">
      <c r="A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</row>
    <row r="1022" spans="1:46" s="10" customFormat="1" x14ac:dyDescent="0.2">
      <c r="A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</row>
    <row r="1023" spans="1:46" s="10" customFormat="1" x14ac:dyDescent="0.2">
      <c r="A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</row>
    <row r="1024" spans="1:46" s="10" customFormat="1" x14ac:dyDescent="0.2">
      <c r="A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</row>
    <row r="1025" spans="1:46" s="10" customFormat="1" x14ac:dyDescent="0.2">
      <c r="A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</row>
    <row r="1026" spans="1:46" s="10" customFormat="1" x14ac:dyDescent="0.2">
      <c r="A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</row>
    <row r="1027" spans="1:46" s="10" customFormat="1" x14ac:dyDescent="0.2">
      <c r="A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</row>
    <row r="1028" spans="1:46" s="10" customFormat="1" x14ac:dyDescent="0.2">
      <c r="A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</row>
    <row r="1029" spans="1:46" s="10" customFormat="1" x14ac:dyDescent="0.2">
      <c r="A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</row>
    <row r="1030" spans="1:46" s="10" customFormat="1" x14ac:dyDescent="0.2">
      <c r="A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</row>
    <row r="1031" spans="1:46" s="10" customFormat="1" x14ac:dyDescent="0.2">
      <c r="A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</row>
    <row r="1032" spans="1:46" s="10" customFormat="1" x14ac:dyDescent="0.2">
      <c r="A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</row>
    <row r="1033" spans="1:46" s="10" customFormat="1" x14ac:dyDescent="0.2">
      <c r="A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</row>
    <row r="1034" spans="1:46" s="10" customFormat="1" x14ac:dyDescent="0.2">
      <c r="A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</row>
    <row r="1035" spans="1:46" s="10" customFormat="1" x14ac:dyDescent="0.2">
      <c r="A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</row>
    <row r="1036" spans="1:46" s="10" customFormat="1" x14ac:dyDescent="0.2">
      <c r="A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</row>
    <row r="1037" spans="1:46" s="10" customFormat="1" x14ac:dyDescent="0.2">
      <c r="A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</row>
    <row r="1038" spans="1:46" s="10" customFormat="1" x14ac:dyDescent="0.2">
      <c r="A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</row>
    <row r="1039" spans="1:46" s="10" customFormat="1" x14ac:dyDescent="0.2">
      <c r="A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</row>
    <row r="1040" spans="1:46" s="10" customFormat="1" x14ac:dyDescent="0.2">
      <c r="A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</row>
    <row r="1041" spans="1:46" s="10" customFormat="1" x14ac:dyDescent="0.2">
      <c r="A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</row>
    <row r="1042" spans="1:46" s="10" customFormat="1" x14ac:dyDescent="0.2">
      <c r="A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</row>
    <row r="1043" spans="1:46" s="10" customFormat="1" x14ac:dyDescent="0.2">
      <c r="A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</row>
    <row r="1044" spans="1:46" s="10" customFormat="1" x14ac:dyDescent="0.2">
      <c r="A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</row>
    <row r="1045" spans="1:46" s="10" customFormat="1" x14ac:dyDescent="0.2">
      <c r="A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</row>
    <row r="1046" spans="1:46" s="10" customFormat="1" x14ac:dyDescent="0.2">
      <c r="A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</row>
    <row r="1047" spans="1:46" s="10" customFormat="1" x14ac:dyDescent="0.2">
      <c r="A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</row>
    <row r="1048" spans="1:46" s="10" customFormat="1" x14ac:dyDescent="0.2">
      <c r="A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</row>
    <row r="1049" spans="1:46" s="10" customFormat="1" x14ac:dyDescent="0.2">
      <c r="A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</row>
    <row r="1050" spans="1:46" s="10" customFormat="1" x14ac:dyDescent="0.2">
      <c r="A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</row>
    <row r="1051" spans="1:46" s="10" customFormat="1" x14ac:dyDescent="0.2">
      <c r="A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</row>
    <row r="1052" spans="1:46" s="10" customFormat="1" x14ac:dyDescent="0.2">
      <c r="A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</row>
    <row r="1053" spans="1:46" s="10" customFormat="1" x14ac:dyDescent="0.2">
      <c r="A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</row>
    <row r="1054" spans="1:46" s="10" customFormat="1" x14ac:dyDescent="0.2">
      <c r="A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</row>
    <row r="1055" spans="1:46" s="10" customFormat="1" x14ac:dyDescent="0.2">
      <c r="A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</row>
    <row r="1056" spans="1:46" s="10" customFormat="1" x14ac:dyDescent="0.2">
      <c r="A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</row>
    <row r="1057" spans="1:46" s="10" customFormat="1" x14ac:dyDescent="0.2">
      <c r="A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</row>
    <row r="1058" spans="1:46" s="10" customFormat="1" x14ac:dyDescent="0.2">
      <c r="A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</row>
    <row r="1059" spans="1:46" s="10" customFormat="1" x14ac:dyDescent="0.2">
      <c r="A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</row>
    <row r="1060" spans="1:46" s="10" customFormat="1" x14ac:dyDescent="0.2">
      <c r="A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</row>
    <row r="1061" spans="1:46" s="10" customFormat="1" x14ac:dyDescent="0.2">
      <c r="A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</row>
    <row r="1062" spans="1:46" s="10" customFormat="1" x14ac:dyDescent="0.2">
      <c r="A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</row>
    <row r="1063" spans="1:46" s="10" customFormat="1" x14ac:dyDescent="0.2">
      <c r="A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</row>
    <row r="1064" spans="1:46" s="10" customFormat="1" x14ac:dyDescent="0.2">
      <c r="A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</row>
    <row r="1065" spans="1:46" s="10" customFormat="1" x14ac:dyDescent="0.2">
      <c r="A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</row>
    <row r="1066" spans="1:46" s="10" customFormat="1" x14ac:dyDescent="0.2">
      <c r="A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</row>
    <row r="1067" spans="1:46" s="10" customFormat="1" x14ac:dyDescent="0.2">
      <c r="A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</row>
    <row r="1068" spans="1:46" s="10" customFormat="1" x14ac:dyDescent="0.2">
      <c r="A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</row>
    <row r="1069" spans="1:46" s="10" customFormat="1" x14ac:dyDescent="0.2">
      <c r="A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</row>
    <row r="1070" spans="1:46" s="10" customFormat="1" x14ac:dyDescent="0.2">
      <c r="A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</row>
    <row r="1071" spans="1:46" s="10" customFormat="1" x14ac:dyDescent="0.2">
      <c r="A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</row>
    <row r="1072" spans="1:46" s="10" customFormat="1" x14ac:dyDescent="0.2">
      <c r="A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</row>
    <row r="1073" spans="1:46" s="10" customFormat="1" x14ac:dyDescent="0.2">
      <c r="A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</row>
    <row r="1074" spans="1:46" s="10" customFormat="1" x14ac:dyDescent="0.2">
      <c r="A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</row>
    <row r="1075" spans="1:46" s="10" customFormat="1" x14ac:dyDescent="0.2">
      <c r="A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</row>
    <row r="1076" spans="1:46" s="10" customFormat="1" x14ac:dyDescent="0.2">
      <c r="A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</row>
    <row r="1077" spans="1:46" s="10" customFormat="1" x14ac:dyDescent="0.2">
      <c r="A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</row>
    <row r="1078" spans="1:46" s="10" customFormat="1" x14ac:dyDescent="0.2">
      <c r="A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</row>
    <row r="1079" spans="1:46" s="10" customFormat="1" x14ac:dyDescent="0.2">
      <c r="A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</row>
    <row r="1080" spans="1:46" s="10" customFormat="1" x14ac:dyDescent="0.2">
      <c r="A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</row>
    <row r="1081" spans="1:46" s="10" customFormat="1" x14ac:dyDescent="0.2">
      <c r="A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</row>
    <row r="1082" spans="1:46" s="10" customFormat="1" x14ac:dyDescent="0.2">
      <c r="A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</row>
    <row r="1083" spans="1:46" s="10" customFormat="1" x14ac:dyDescent="0.2">
      <c r="A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</row>
    <row r="1084" spans="1:46" s="10" customFormat="1" x14ac:dyDescent="0.2">
      <c r="A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</row>
    <row r="1085" spans="1:46" s="10" customFormat="1" x14ac:dyDescent="0.2">
      <c r="A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</row>
    <row r="1086" spans="1:46" s="10" customFormat="1" x14ac:dyDescent="0.2">
      <c r="A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</row>
  </sheetData>
  <pageMargins left="0.15748031496062992" right="0.15748031496062992" top="0.78740157480314965" bottom="0.78740157480314965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2:I1079"/>
  <sheetViews>
    <sheetView showGridLines="0" zoomScale="70" zoomScaleNormal="70" workbookViewId="0">
      <selection activeCell="A3" sqref="A3:I3"/>
    </sheetView>
  </sheetViews>
  <sheetFormatPr defaultRowHeight="15" x14ac:dyDescent="0.2"/>
  <cols>
    <col min="1" max="1" width="39.42578125" style="16" customWidth="1"/>
    <col min="2" max="2" width="26.42578125" style="16" customWidth="1"/>
    <col min="3" max="3" width="15.7109375" style="16" customWidth="1"/>
    <col min="4" max="4" width="23.5703125" style="16" customWidth="1"/>
    <col min="5" max="5" width="15.7109375" style="10" customWidth="1"/>
    <col min="6" max="6" width="23.7109375" style="10" customWidth="1"/>
    <col min="7" max="7" width="15.7109375" style="10" customWidth="1"/>
    <col min="8" max="8" width="23.7109375" style="9" customWidth="1"/>
    <col min="9" max="9" width="15.7109375" style="9" customWidth="1"/>
    <col min="10" max="16384" width="9.140625" style="9"/>
  </cols>
  <sheetData>
    <row r="2" spans="1:9" ht="27" x14ac:dyDescent="0.5">
      <c r="A2" s="156" t="s">
        <v>139</v>
      </c>
      <c r="B2" s="156"/>
      <c r="C2" s="156"/>
      <c r="D2" s="156"/>
      <c r="E2" s="156"/>
      <c r="F2" s="156"/>
      <c r="G2" s="156"/>
      <c r="H2" s="156"/>
      <c r="I2" s="156"/>
    </row>
    <row r="3" spans="1:9" ht="22.5" x14ac:dyDescent="0.45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6" spans="1:9" ht="52.5" customHeight="1" x14ac:dyDescent="0.2">
      <c r="A6" s="58" t="s">
        <v>207</v>
      </c>
      <c r="B6" s="58" t="s">
        <v>202</v>
      </c>
      <c r="C6" s="58" t="s">
        <v>208</v>
      </c>
      <c r="D6" s="58" t="s">
        <v>75</v>
      </c>
      <c r="E6" s="58" t="s">
        <v>208</v>
      </c>
      <c r="F6" s="58" t="s">
        <v>249</v>
      </c>
      <c r="G6" s="58" t="s">
        <v>208</v>
      </c>
      <c r="H6" s="58" t="s">
        <v>9</v>
      </c>
      <c r="I6" s="58" t="s">
        <v>208</v>
      </c>
    </row>
    <row r="7" spans="1:9" ht="22.5" customHeight="1" x14ac:dyDescent="0.2">
      <c r="A7" s="93" t="s">
        <v>209</v>
      </c>
      <c r="B7" s="71">
        <v>212241</v>
      </c>
      <c r="C7" s="94">
        <v>0.43009473630883022</v>
      </c>
      <c r="D7" s="71">
        <v>80327</v>
      </c>
      <c r="E7" s="94">
        <v>0.32784924820008815</v>
      </c>
      <c r="F7" s="71">
        <v>43724</v>
      </c>
      <c r="G7" s="94">
        <v>0.10570416661630141</v>
      </c>
      <c r="H7" s="71">
        <v>336292</v>
      </c>
      <c r="I7" s="94">
        <v>0.29188669353858759</v>
      </c>
    </row>
    <row r="8" spans="1:9" ht="22.5" customHeight="1" x14ac:dyDescent="0.2">
      <c r="A8" s="93" t="s">
        <v>210</v>
      </c>
      <c r="B8" s="71">
        <v>281234</v>
      </c>
      <c r="C8" s="94">
        <v>0.56990526369116978</v>
      </c>
      <c r="D8" s="71">
        <v>164685</v>
      </c>
      <c r="E8" s="94">
        <v>0.67215075179991179</v>
      </c>
      <c r="F8" s="71">
        <v>369921</v>
      </c>
      <c r="G8" s="94">
        <v>0.89429583338369856</v>
      </c>
      <c r="H8" s="71">
        <v>815840</v>
      </c>
      <c r="I8" s="94">
        <v>0.70811330646141246</v>
      </c>
    </row>
    <row r="9" spans="1:9" ht="22.5" customHeight="1" x14ac:dyDescent="0.2">
      <c r="A9" s="92" t="s">
        <v>275</v>
      </c>
      <c r="B9" s="68">
        <v>167441</v>
      </c>
      <c r="C9" s="91">
        <v>0.3393099954404985</v>
      </c>
      <c r="D9" s="68">
        <v>90076</v>
      </c>
      <c r="E9" s="91">
        <v>0.36763913604231629</v>
      </c>
      <c r="F9" s="68">
        <v>106669</v>
      </c>
      <c r="G9" s="91">
        <v>0.25787571468288023</v>
      </c>
      <c r="H9" s="68">
        <v>364186</v>
      </c>
      <c r="I9" s="91">
        <v>0.31609746105480968</v>
      </c>
    </row>
    <row r="10" spans="1:9" ht="22.5" customHeight="1" x14ac:dyDescent="0.2">
      <c r="A10" s="92" t="s">
        <v>276</v>
      </c>
      <c r="B10" s="68">
        <v>84129</v>
      </c>
      <c r="C10" s="91">
        <v>0.17048280054714018</v>
      </c>
      <c r="D10" s="68">
        <v>29335</v>
      </c>
      <c r="E10" s="91">
        <v>0.11972882960834572</v>
      </c>
      <c r="F10" s="68">
        <v>106669</v>
      </c>
      <c r="G10" s="91">
        <v>0.25787571468288023</v>
      </c>
      <c r="H10" s="68">
        <v>220133</v>
      </c>
      <c r="I10" s="91">
        <v>0.19106578065707749</v>
      </c>
    </row>
    <row r="11" spans="1:9" ht="22.5" customHeight="1" x14ac:dyDescent="0.2">
      <c r="A11" s="92" t="s">
        <v>281</v>
      </c>
      <c r="B11" s="68">
        <v>29664</v>
      </c>
      <c r="C11" s="91">
        <v>6.0112467703531083E-2</v>
      </c>
      <c r="D11" s="68">
        <v>36443</v>
      </c>
      <c r="E11" s="91">
        <v>0.14873965356798852</v>
      </c>
      <c r="F11" s="68">
        <v>106772</v>
      </c>
      <c r="G11" s="91">
        <v>0.25812472047286927</v>
      </c>
      <c r="H11" s="68">
        <v>172879</v>
      </c>
      <c r="I11" s="91">
        <v>0.15005138300125334</v>
      </c>
    </row>
    <row r="12" spans="1:9" ht="22.5" customHeight="1" x14ac:dyDescent="0.2">
      <c r="A12" s="92" t="s">
        <v>372</v>
      </c>
      <c r="B12" s="68">
        <v>0</v>
      </c>
      <c r="C12" s="91">
        <v>0</v>
      </c>
      <c r="D12" s="68">
        <v>8831</v>
      </c>
      <c r="E12" s="91">
        <v>3.6043132581261329E-2</v>
      </c>
      <c r="F12" s="68">
        <v>49811</v>
      </c>
      <c r="G12" s="91">
        <v>0.12041968354506884</v>
      </c>
      <c r="H12" s="68">
        <v>58642</v>
      </c>
      <c r="I12" s="91">
        <v>5.0898681748271897E-2</v>
      </c>
    </row>
    <row r="13" spans="1:9" ht="22.5" hidden="1" customHeight="1" x14ac:dyDescent="0.2">
      <c r="A13" s="92" t="s">
        <v>373</v>
      </c>
      <c r="B13" s="68">
        <v>0</v>
      </c>
      <c r="C13" s="91">
        <v>0</v>
      </c>
      <c r="D13" s="68">
        <v>0</v>
      </c>
      <c r="E13" s="91">
        <v>0</v>
      </c>
      <c r="F13" s="68">
        <v>0</v>
      </c>
      <c r="G13" s="91">
        <v>0</v>
      </c>
      <c r="H13" s="68">
        <v>0</v>
      </c>
      <c r="I13" s="91">
        <v>0</v>
      </c>
    </row>
    <row r="14" spans="1:9" ht="34.5" customHeight="1" x14ac:dyDescent="0.2">
      <c r="A14" s="93" t="s">
        <v>256</v>
      </c>
      <c r="B14" s="71">
        <v>493475</v>
      </c>
      <c r="C14" s="94">
        <v>1</v>
      </c>
      <c r="D14" s="71">
        <v>245012</v>
      </c>
      <c r="E14" s="94">
        <v>1</v>
      </c>
      <c r="F14" s="71">
        <v>413645</v>
      </c>
      <c r="G14" s="94">
        <v>1</v>
      </c>
      <c r="H14" s="71">
        <v>1152132</v>
      </c>
      <c r="I14" s="94">
        <v>1</v>
      </c>
    </row>
    <row r="15" spans="1:9" ht="22.5" customHeight="1" x14ac:dyDescent="0.2">
      <c r="A15" s="92" t="s">
        <v>396</v>
      </c>
      <c r="B15" s="68">
        <v>0</v>
      </c>
      <c r="C15" s="91"/>
      <c r="D15" s="68">
        <v>-65343</v>
      </c>
      <c r="E15" s="91"/>
      <c r="F15" s="68">
        <v>0</v>
      </c>
      <c r="G15" s="91"/>
      <c r="H15" s="68">
        <v>-65343</v>
      </c>
      <c r="I15" s="91"/>
    </row>
    <row r="16" spans="1:9" ht="42.75" customHeight="1" x14ac:dyDescent="0.2">
      <c r="A16" s="93" t="s">
        <v>397</v>
      </c>
      <c r="B16" s="71">
        <v>493475</v>
      </c>
      <c r="C16" s="94"/>
      <c r="D16" s="71">
        <v>179669</v>
      </c>
      <c r="E16" s="94"/>
      <c r="F16" s="71"/>
      <c r="G16" s="94"/>
      <c r="H16" s="71">
        <v>1086789</v>
      </c>
      <c r="I16" s="94"/>
    </row>
    <row r="17" spans="1:7" x14ac:dyDescent="0.2">
      <c r="A17" s="11"/>
      <c r="B17" s="11"/>
      <c r="C17" s="11"/>
      <c r="D17" s="11"/>
    </row>
    <row r="18" spans="1:7" x14ac:dyDescent="0.2">
      <c r="A18" s="11"/>
      <c r="B18" s="11"/>
      <c r="C18" s="11"/>
      <c r="D18" s="11"/>
      <c r="E18" s="9"/>
      <c r="F18" s="9"/>
      <c r="G18" s="9"/>
    </row>
    <row r="19" spans="1:7" s="10" customFormat="1" x14ac:dyDescent="0.2">
      <c r="A19" s="11"/>
      <c r="B19" s="11"/>
      <c r="C19" s="11"/>
      <c r="D19" s="11"/>
    </row>
    <row r="20" spans="1:7" s="10" customFormat="1" x14ac:dyDescent="0.2">
      <c r="A20" s="11"/>
      <c r="B20" s="11"/>
      <c r="C20" s="11"/>
      <c r="D20" s="11"/>
    </row>
    <row r="21" spans="1:7" s="10" customFormat="1" x14ac:dyDescent="0.2">
      <c r="A21" s="11"/>
      <c r="B21" s="11"/>
      <c r="C21" s="11"/>
      <c r="D21" s="11"/>
    </row>
    <row r="22" spans="1:7" s="10" customFormat="1" x14ac:dyDescent="0.2">
      <c r="A22" s="11"/>
      <c r="B22" s="11"/>
      <c r="C22" s="11"/>
      <c r="D22" s="11"/>
    </row>
    <row r="23" spans="1:7" s="10" customFormat="1" x14ac:dyDescent="0.2">
      <c r="A23" s="11"/>
      <c r="B23" s="11"/>
      <c r="C23" s="11"/>
      <c r="D23" s="11"/>
    </row>
    <row r="24" spans="1:7" s="10" customFormat="1" x14ac:dyDescent="0.2">
      <c r="A24" s="11"/>
      <c r="B24" s="11"/>
      <c r="C24" s="11"/>
      <c r="D24" s="11"/>
    </row>
    <row r="25" spans="1:7" s="10" customFormat="1" x14ac:dyDescent="0.2">
      <c r="A25" s="11"/>
      <c r="B25" s="11"/>
      <c r="C25" s="11"/>
      <c r="D25" s="11"/>
    </row>
    <row r="26" spans="1:7" s="10" customFormat="1" x14ac:dyDescent="0.2">
      <c r="A26" s="11"/>
      <c r="B26" s="11"/>
      <c r="C26" s="11"/>
      <c r="D26" s="11"/>
    </row>
    <row r="27" spans="1:7" s="10" customFormat="1" x14ac:dyDescent="0.2">
      <c r="A27" s="11"/>
      <c r="B27" s="11"/>
      <c r="C27" s="11"/>
      <c r="D27" s="11"/>
    </row>
    <row r="28" spans="1:7" s="10" customFormat="1" x14ac:dyDescent="0.2">
      <c r="A28" s="11"/>
      <c r="B28" s="11"/>
      <c r="C28" s="11"/>
      <c r="D28" s="11"/>
    </row>
    <row r="29" spans="1:7" s="10" customFormat="1" x14ac:dyDescent="0.2">
      <c r="A29" s="11"/>
      <c r="B29" s="11"/>
      <c r="C29" s="11"/>
      <c r="D29" s="11"/>
    </row>
    <row r="30" spans="1:7" s="10" customFormat="1" x14ac:dyDescent="0.2">
      <c r="A30" s="11"/>
      <c r="B30" s="11"/>
      <c r="C30" s="11"/>
      <c r="D30" s="11"/>
    </row>
    <row r="31" spans="1:7" s="10" customFormat="1" x14ac:dyDescent="0.2">
      <c r="A31" s="11"/>
      <c r="B31" s="11"/>
      <c r="C31" s="11"/>
      <c r="D31" s="11"/>
    </row>
    <row r="32" spans="1:7" s="10" customFormat="1" x14ac:dyDescent="0.2">
      <c r="A32" s="11"/>
      <c r="B32" s="11"/>
      <c r="C32" s="11"/>
      <c r="D32" s="11"/>
    </row>
    <row r="33" spans="1:4" s="10" customFormat="1" x14ac:dyDescent="0.2">
      <c r="A33" s="11"/>
      <c r="B33" s="11"/>
      <c r="C33" s="11"/>
      <c r="D33" s="11"/>
    </row>
    <row r="34" spans="1:4" s="10" customFormat="1" x14ac:dyDescent="0.2">
      <c r="A34" s="11"/>
      <c r="B34" s="11"/>
      <c r="C34" s="11"/>
      <c r="D34" s="11"/>
    </row>
    <row r="35" spans="1:4" s="10" customFormat="1" x14ac:dyDescent="0.2">
      <c r="A35" s="11"/>
      <c r="B35" s="11"/>
      <c r="C35" s="11"/>
      <c r="D35" s="11"/>
    </row>
    <row r="36" spans="1:4" s="10" customFormat="1" x14ac:dyDescent="0.2">
      <c r="A36" s="11"/>
      <c r="B36" s="11"/>
      <c r="C36" s="11"/>
      <c r="D36" s="11"/>
    </row>
    <row r="37" spans="1:4" s="10" customFormat="1" x14ac:dyDescent="0.2">
      <c r="A37" s="11"/>
      <c r="B37" s="11"/>
      <c r="C37" s="11"/>
      <c r="D37" s="11"/>
    </row>
    <row r="38" spans="1:4" s="10" customFormat="1" x14ac:dyDescent="0.2">
      <c r="A38" s="11"/>
      <c r="B38" s="11"/>
      <c r="C38" s="11"/>
      <c r="D38" s="11"/>
    </row>
    <row r="39" spans="1:4" s="10" customFormat="1" x14ac:dyDescent="0.2">
      <c r="A39" s="11"/>
      <c r="B39" s="11"/>
      <c r="C39" s="11"/>
      <c r="D39" s="11"/>
    </row>
    <row r="40" spans="1:4" s="10" customFormat="1" x14ac:dyDescent="0.2">
      <c r="A40" s="11"/>
      <c r="B40" s="11"/>
      <c r="C40" s="11"/>
      <c r="D40" s="11"/>
    </row>
    <row r="41" spans="1:4" s="10" customFormat="1" x14ac:dyDescent="0.2">
      <c r="A41" s="11"/>
      <c r="B41" s="11"/>
      <c r="C41" s="11"/>
      <c r="D41" s="11"/>
    </row>
    <row r="42" spans="1:4" s="10" customFormat="1" x14ac:dyDescent="0.2">
      <c r="A42" s="11"/>
      <c r="B42" s="11"/>
      <c r="C42" s="11"/>
      <c r="D42" s="11"/>
    </row>
    <row r="43" spans="1:4" s="10" customFormat="1" x14ac:dyDescent="0.2">
      <c r="A43" s="11"/>
      <c r="B43" s="11"/>
      <c r="C43" s="11"/>
      <c r="D43" s="11"/>
    </row>
    <row r="44" spans="1:4" s="10" customFormat="1" x14ac:dyDescent="0.2">
      <c r="A44" s="11"/>
      <c r="B44" s="11"/>
      <c r="C44" s="11"/>
      <c r="D44" s="11"/>
    </row>
    <row r="45" spans="1:4" s="10" customFormat="1" x14ac:dyDescent="0.2">
      <c r="A45" s="11"/>
      <c r="B45" s="11"/>
      <c r="C45" s="11"/>
      <c r="D45" s="11"/>
    </row>
    <row r="46" spans="1:4" s="10" customFormat="1" x14ac:dyDescent="0.2">
      <c r="A46" s="11"/>
      <c r="B46" s="11"/>
      <c r="C46" s="11"/>
      <c r="D46" s="11"/>
    </row>
    <row r="47" spans="1:4" s="10" customFormat="1" x14ac:dyDescent="0.2">
      <c r="A47" s="11"/>
      <c r="B47" s="11"/>
      <c r="C47" s="11"/>
      <c r="D47" s="11"/>
    </row>
    <row r="48" spans="1:4" s="10" customFormat="1" x14ac:dyDescent="0.2">
      <c r="A48" s="11"/>
      <c r="B48" s="11"/>
      <c r="C48" s="11"/>
      <c r="D48" s="11"/>
    </row>
    <row r="49" spans="1:4" s="10" customFormat="1" x14ac:dyDescent="0.2">
      <c r="A49" s="11"/>
      <c r="B49" s="11"/>
      <c r="C49" s="11"/>
      <c r="D49" s="11"/>
    </row>
    <row r="50" spans="1:4" s="10" customFormat="1" x14ac:dyDescent="0.2">
      <c r="A50" s="11"/>
      <c r="B50" s="11"/>
      <c r="C50" s="11"/>
      <c r="D50" s="11"/>
    </row>
    <row r="51" spans="1:4" s="10" customFormat="1" x14ac:dyDescent="0.2">
      <c r="A51" s="11"/>
      <c r="B51" s="11"/>
      <c r="C51" s="11"/>
      <c r="D51" s="11"/>
    </row>
    <row r="52" spans="1:4" s="10" customFormat="1" x14ac:dyDescent="0.2">
      <c r="A52" s="11"/>
      <c r="B52" s="11"/>
      <c r="C52" s="11"/>
      <c r="D52" s="11"/>
    </row>
    <row r="53" spans="1:4" s="10" customFormat="1" x14ac:dyDescent="0.2">
      <c r="A53" s="11"/>
      <c r="B53" s="11"/>
      <c r="C53" s="11"/>
      <c r="D53" s="11"/>
    </row>
    <row r="54" spans="1:4" s="10" customFormat="1" x14ac:dyDescent="0.2">
      <c r="A54" s="11"/>
      <c r="B54" s="11"/>
      <c r="C54" s="11"/>
      <c r="D54" s="11"/>
    </row>
    <row r="55" spans="1:4" s="10" customFormat="1" x14ac:dyDescent="0.2">
      <c r="A55" s="11"/>
      <c r="B55" s="11"/>
      <c r="C55" s="11"/>
      <c r="D55" s="11"/>
    </row>
    <row r="56" spans="1:4" s="10" customFormat="1" x14ac:dyDescent="0.2">
      <c r="A56" s="11"/>
      <c r="B56" s="11"/>
      <c r="C56" s="11"/>
      <c r="D56" s="11"/>
    </row>
    <row r="57" spans="1:4" s="10" customFormat="1" x14ac:dyDescent="0.2">
      <c r="A57" s="11"/>
      <c r="B57" s="11"/>
      <c r="C57" s="11"/>
      <c r="D57" s="11"/>
    </row>
    <row r="58" spans="1:4" s="10" customFormat="1" x14ac:dyDescent="0.2">
      <c r="A58" s="11"/>
      <c r="B58" s="11"/>
      <c r="C58" s="11"/>
      <c r="D58" s="11"/>
    </row>
    <row r="59" spans="1:4" s="10" customFormat="1" x14ac:dyDescent="0.2">
      <c r="A59" s="11"/>
      <c r="B59" s="11"/>
      <c r="C59" s="11"/>
      <c r="D59" s="11"/>
    </row>
    <row r="60" spans="1:4" s="10" customFormat="1" x14ac:dyDescent="0.2">
      <c r="A60" s="11"/>
      <c r="B60" s="11"/>
      <c r="C60" s="11"/>
      <c r="D60" s="11"/>
    </row>
    <row r="61" spans="1:4" s="10" customFormat="1" x14ac:dyDescent="0.2">
      <c r="A61" s="11"/>
      <c r="B61" s="11"/>
      <c r="C61" s="11"/>
      <c r="D61" s="11"/>
    </row>
    <row r="62" spans="1:4" s="10" customFormat="1" x14ac:dyDescent="0.2">
      <c r="A62" s="11"/>
      <c r="B62" s="11"/>
      <c r="C62" s="11"/>
      <c r="D62" s="11"/>
    </row>
    <row r="63" spans="1:4" s="10" customFormat="1" x14ac:dyDescent="0.2">
      <c r="A63" s="11"/>
      <c r="B63" s="11"/>
      <c r="C63" s="11"/>
      <c r="D63" s="11"/>
    </row>
    <row r="64" spans="1:4" s="10" customFormat="1" x14ac:dyDescent="0.2">
      <c r="A64" s="11"/>
      <c r="B64" s="11"/>
      <c r="C64" s="11"/>
      <c r="D64" s="11"/>
    </row>
    <row r="65" spans="1:4" s="10" customFormat="1" x14ac:dyDescent="0.2">
      <c r="A65" s="11"/>
      <c r="B65" s="11"/>
      <c r="C65" s="11"/>
      <c r="D65" s="11"/>
    </row>
    <row r="66" spans="1:4" s="10" customFormat="1" x14ac:dyDescent="0.2">
      <c r="A66" s="11"/>
      <c r="B66" s="11"/>
      <c r="C66" s="11"/>
      <c r="D66" s="11"/>
    </row>
    <row r="67" spans="1:4" s="10" customFormat="1" x14ac:dyDescent="0.2">
      <c r="A67" s="11"/>
      <c r="B67" s="11"/>
      <c r="C67" s="11"/>
      <c r="D67" s="11"/>
    </row>
    <row r="68" spans="1:4" s="10" customFormat="1" x14ac:dyDescent="0.2">
      <c r="A68" s="11"/>
      <c r="B68" s="11"/>
      <c r="C68" s="11"/>
      <c r="D68" s="11"/>
    </row>
    <row r="69" spans="1:4" s="10" customFormat="1" x14ac:dyDescent="0.2">
      <c r="A69" s="11"/>
      <c r="B69" s="11"/>
      <c r="C69" s="11"/>
      <c r="D69" s="11"/>
    </row>
    <row r="70" spans="1:4" s="10" customFormat="1" x14ac:dyDescent="0.2">
      <c r="A70" s="11"/>
      <c r="B70" s="11"/>
      <c r="C70" s="11"/>
      <c r="D70" s="11"/>
    </row>
    <row r="71" spans="1:4" s="10" customFormat="1" x14ac:dyDescent="0.2">
      <c r="A71" s="11"/>
      <c r="B71" s="11"/>
      <c r="C71" s="11"/>
      <c r="D71" s="11"/>
    </row>
    <row r="72" spans="1:4" s="10" customFormat="1" x14ac:dyDescent="0.2">
      <c r="A72" s="11"/>
      <c r="B72" s="11"/>
      <c r="C72" s="11"/>
      <c r="D72" s="11"/>
    </row>
    <row r="73" spans="1:4" s="10" customFormat="1" x14ac:dyDescent="0.2">
      <c r="A73" s="11"/>
      <c r="B73" s="11"/>
      <c r="C73" s="11"/>
      <c r="D73" s="11"/>
    </row>
    <row r="74" spans="1:4" s="10" customFormat="1" x14ac:dyDescent="0.2">
      <c r="A74" s="11"/>
      <c r="B74" s="11"/>
      <c r="C74" s="11"/>
      <c r="D74" s="11"/>
    </row>
    <row r="75" spans="1:4" s="10" customFormat="1" x14ac:dyDescent="0.2">
      <c r="A75" s="11"/>
      <c r="B75" s="11"/>
      <c r="C75" s="11"/>
      <c r="D75" s="11"/>
    </row>
    <row r="76" spans="1:4" s="10" customFormat="1" x14ac:dyDescent="0.2">
      <c r="A76" s="11"/>
      <c r="B76" s="11"/>
      <c r="C76" s="11"/>
      <c r="D76" s="11"/>
    </row>
    <row r="77" spans="1:4" s="10" customFormat="1" x14ac:dyDescent="0.2">
      <c r="A77" s="11"/>
      <c r="B77" s="11"/>
      <c r="C77" s="11"/>
      <c r="D77" s="11"/>
    </row>
    <row r="78" spans="1:4" s="10" customFormat="1" x14ac:dyDescent="0.2">
      <c r="A78" s="11"/>
      <c r="B78" s="11"/>
      <c r="C78" s="11"/>
      <c r="D78" s="11"/>
    </row>
    <row r="79" spans="1:4" s="10" customFormat="1" x14ac:dyDescent="0.2">
      <c r="A79" s="11"/>
      <c r="B79" s="11"/>
      <c r="C79" s="11"/>
      <c r="D79" s="11"/>
    </row>
    <row r="80" spans="1:4" s="10" customFormat="1" x14ac:dyDescent="0.2">
      <c r="A80" s="11"/>
      <c r="B80" s="11"/>
      <c r="C80" s="11"/>
      <c r="D80" s="11"/>
    </row>
    <row r="81" spans="1:4" s="10" customFormat="1" x14ac:dyDescent="0.2">
      <c r="A81" s="11"/>
      <c r="B81" s="11"/>
      <c r="C81" s="11"/>
      <c r="D81" s="11"/>
    </row>
    <row r="82" spans="1:4" s="10" customFormat="1" x14ac:dyDescent="0.2">
      <c r="A82" s="11"/>
      <c r="B82" s="11"/>
      <c r="C82" s="11"/>
      <c r="D82" s="11"/>
    </row>
    <row r="83" spans="1:4" s="10" customFormat="1" x14ac:dyDescent="0.2">
      <c r="A83" s="11"/>
      <c r="B83" s="11"/>
      <c r="C83" s="11"/>
      <c r="D83" s="11"/>
    </row>
    <row r="84" spans="1:4" s="10" customFormat="1" x14ac:dyDescent="0.2">
      <c r="A84" s="11"/>
      <c r="B84" s="11"/>
      <c r="C84" s="11"/>
      <c r="D84" s="11"/>
    </row>
    <row r="85" spans="1:4" s="10" customFormat="1" x14ac:dyDescent="0.2">
      <c r="A85" s="11"/>
      <c r="B85" s="11"/>
      <c r="C85" s="11"/>
      <c r="D85" s="11"/>
    </row>
    <row r="86" spans="1:4" s="10" customFormat="1" x14ac:dyDescent="0.2">
      <c r="A86" s="11"/>
      <c r="B86" s="11"/>
      <c r="C86" s="11"/>
      <c r="D86" s="11"/>
    </row>
    <row r="87" spans="1:4" s="10" customFormat="1" x14ac:dyDescent="0.2">
      <c r="A87" s="11"/>
      <c r="B87" s="11"/>
      <c r="C87" s="11"/>
      <c r="D87" s="11"/>
    </row>
    <row r="88" spans="1:4" s="10" customFormat="1" x14ac:dyDescent="0.2">
      <c r="A88" s="11"/>
      <c r="B88" s="11"/>
      <c r="C88" s="11"/>
      <c r="D88" s="11"/>
    </row>
    <row r="89" spans="1:4" s="10" customFormat="1" x14ac:dyDescent="0.2">
      <c r="A89" s="11"/>
      <c r="B89" s="11"/>
      <c r="C89" s="11"/>
      <c r="D89" s="11"/>
    </row>
    <row r="90" spans="1:4" s="10" customFormat="1" x14ac:dyDescent="0.2">
      <c r="A90" s="11"/>
      <c r="B90" s="11"/>
      <c r="C90" s="11"/>
      <c r="D90" s="11"/>
    </row>
    <row r="91" spans="1:4" s="10" customFormat="1" x14ac:dyDescent="0.2">
      <c r="A91" s="11"/>
      <c r="B91" s="11"/>
      <c r="C91" s="11"/>
      <c r="D91" s="11"/>
    </row>
    <row r="92" spans="1:4" s="10" customFormat="1" x14ac:dyDescent="0.2">
      <c r="A92" s="11"/>
      <c r="B92" s="11"/>
      <c r="C92" s="11"/>
      <c r="D92" s="11"/>
    </row>
    <row r="93" spans="1:4" s="10" customFormat="1" x14ac:dyDescent="0.2">
      <c r="A93" s="11"/>
      <c r="B93" s="11"/>
      <c r="C93" s="11"/>
      <c r="D93" s="11"/>
    </row>
    <row r="94" spans="1:4" s="10" customFormat="1" x14ac:dyDescent="0.2">
      <c r="A94" s="11"/>
      <c r="B94" s="11"/>
      <c r="C94" s="11"/>
      <c r="D94" s="11"/>
    </row>
    <row r="95" spans="1:4" s="10" customFormat="1" x14ac:dyDescent="0.2">
      <c r="A95" s="11"/>
      <c r="B95" s="11"/>
      <c r="C95" s="11"/>
      <c r="D95" s="11"/>
    </row>
    <row r="96" spans="1:4" s="10" customFormat="1" x14ac:dyDescent="0.2">
      <c r="A96" s="11"/>
      <c r="B96" s="11"/>
      <c r="C96" s="11"/>
      <c r="D96" s="11"/>
    </row>
    <row r="97" spans="1:4" s="10" customFormat="1" x14ac:dyDescent="0.2">
      <c r="A97" s="11"/>
      <c r="B97" s="11"/>
      <c r="C97" s="11"/>
      <c r="D97" s="11"/>
    </row>
    <row r="98" spans="1:4" s="10" customFormat="1" x14ac:dyDescent="0.2">
      <c r="A98" s="11"/>
      <c r="B98" s="11"/>
      <c r="C98" s="11"/>
      <c r="D98" s="11"/>
    </row>
    <row r="99" spans="1:4" s="10" customFormat="1" x14ac:dyDescent="0.2">
      <c r="A99" s="11"/>
      <c r="B99" s="11"/>
      <c r="C99" s="11"/>
      <c r="D99" s="11"/>
    </row>
    <row r="100" spans="1:4" s="10" customFormat="1" x14ac:dyDescent="0.2">
      <c r="A100" s="11"/>
      <c r="B100" s="11"/>
      <c r="C100" s="11"/>
      <c r="D100" s="11"/>
    </row>
    <row r="101" spans="1:4" s="10" customFormat="1" x14ac:dyDescent="0.2">
      <c r="A101" s="11"/>
      <c r="B101" s="11"/>
      <c r="C101" s="11"/>
      <c r="D101" s="11"/>
    </row>
    <row r="102" spans="1:4" s="10" customFormat="1" x14ac:dyDescent="0.2">
      <c r="A102" s="11"/>
      <c r="B102" s="11"/>
      <c r="C102" s="11"/>
      <c r="D102" s="11"/>
    </row>
    <row r="103" spans="1:4" s="10" customFormat="1" x14ac:dyDescent="0.2">
      <c r="A103" s="11"/>
      <c r="B103" s="11"/>
      <c r="C103" s="11"/>
      <c r="D103" s="11"/>
    </row>
    <row r="104" spans="1:4" s="10" customFormat="1" x14ac:dyDescent="0.2">
      <c r="A104" s="11"/>
      <c r="B104" s="11"/>
      <c r="C104" s="11"/>
      <c r="D104" s="11"/>
    </row>
    <row r="105" spans="1:4" s="10" customFormat="1" x14ac:dyDescent="0.2">
      <c r="A105" s="11"/>
      <c r="B105" s="11"/>
      <c r="C105" s="11"/>
      <c r="D105" s="11"/>
    </row>
    <row r="106" spans="1:4" s="10" customFormat="1" x14ac:dyDescent="0.2">
      <c r="A106" s="11"/>
      <c r="B106" s="11"/>
      <c r="C106" s="11"/>
      <c r="D106" s="11"/>
    </row>
    <row r="107" spans="1:4" s="10" customFormat="1" x14ac:dyDescent="0.2">
      <c r="A107" s="11"/>
      <c r="B107" s="11"/>
      <c r="C107" s="11"/>
      <c r="D107" s="11"/>
    </row>
    <row r="108" spans="1:4" s="10" customFormat="1" x14ac:dyDescent="0.2">
      <c r="A108" s="11"/>
      <c r="B108" s="11"/>
      <c r="C108" s="11"/>
      <c r="D108" s="11"/>
    </row>
    <row r="109" spans="1:4" s="10" customFormat="1" x14ac:dyDescent="0.2">
      <c r="A109" s="11"/>
      <c r="B109" s="11"/>
      <c r="C109" s="11"/>
      <c r="D109" s="11"/>
    </row>
    <row r="110" spans="1:4" s="10" customFormat="1" x14ac:dyDescent="0.2">
      <c r="A110" s="11"/>
      <c r="B110" s="11"/>
      <c r="C110" s="11"/>
      <c r="D110" s="11"/>
    </row>
    <row r="111" spans="1:4" s="10" customFormat="1" x14ac:dyDescent="0.2">
      <c r="A111" s="11"/>
      <c r="B111" s="11"/>
      <c r="C111" s="11"/>
      <c r="D111" s="11"/>
    </row>
    <row r="112" spans="1:4" s="10" customFormat="1" x14ac:dyDescent="0.2">
      <c r="A112" s="11"/>
      <c r="B112" s="11"/>
      <c r="C112" s="11"/>
      <c r="D112" s="11"/>
    </row>
    <row r="113" spans="1:4" s="10" customFormat="1" x14ac:dyDescent="0.2">
      <c r="A113" s="11"/>
      <c r="B113" s="11"/>
      <c r="C113" s="11"/>
      <c r="D113" s="11"/>
    </row>
    <row r="114" spans="1:4" s="10" customFormat="1" x14ac:dyDescent="0.2">
      <c r="A114" s="11"/>
      <c r="B114" s="11"/>
      <c r="C114" s="11"/>
      <c r="D114" s="11"/>
    </row>
    <row r="115" spans="1:4" s="10" customFormat="1" x14ac:dyDescent="0.2">
      <c r="A115" s="11"/>
      <c r="B115" s="11"/>
      <c r="C115" s="11"/>
      <c r="D115" s="11"/>
    </row>
    <row r="116" spans="1:4" s="10" customFormat="1" x14ac:dyDescent="0.2">
      <c r="A116" s="11"/>
      <c r="B116" s="11"/>
      <c r="C116" s="11"/>
      <c r="D116" s="11"/>
    </row>
    <row r="117" spans="1:4" s="10" customFormat="1" x14ac:dyDescent="0.2">
      <c r="A117" s="11"/>
      <c r="B117" s="11"/>
      <c r="C117" s="11"/>
      <c r="D117" s="11"/>
    </row>
    <row r="118" spans="1:4" s="10" customFormat="1" x14ac:dyDescent="0.2">
      <c r="A118" s="11"/>
      <c r="B118" s="11"/>
      <c r="C118" s="11"/>
      <c r="D118" s="11"/>
    </row>
    <row r="119" spans="1:4" s="10" customFormat="1" x14ac:dyDescent="0.2">
      <c r="A119" s="11"/>
      <c r="B119" s="11"/>
      <c r="C119" s="11"/>
      <c r="D119" s="11"/>
    </row>
    <row r="120" spans="1:4" s="10" customFormat="1" x14ac:dyDescent="0.2">
      <c r="A120" s="11"/>
      <c r="B120" s="11"/>
      <c r="C120" s="11"/>
      <c r="D120" s="11"/>
    </row>
    <row r="121" spans="1:4" s="10" customFormat="1" x14ac:dyDescent="0.2">
      <c r="A121" s="11"/>
      <c r="B121" s="11"/>
      <c r="C121" s="11"/>
      <c r="D121" s="11"/>
    </row>
    <row r="122" spans="1:4" s="10" customFormat="1" x14ac:dyDescent="0.2">
      <c r="A122" s="11"/>
      <c r="B122" s="11"/>
      <c r="C122" s="11"/>
      <c r="D122" s="11"/>
    </row>
    <row r="123" spans="1:4" s="10" customFormat="1" x14ac:dyDescent="0.2">
      <c r="A123" s="11"/>
      <c r="B123" s="11"/>
      <c r="C123" s="11"/>
      <c r="D123" s="11"/>
    </row>
    <row r="124" spans="1:4" s="10" customFormat="1" x14ac:dyDescent="0.2">
      <c r="A124" s="11"/>
      <c r="B124" s="11"/>
      <c r="C124" s="11"/>
      <c r="D124" s="11"/>
    </row>
    <row r="125" spans="1:4" s="10" customFormat="1" x14ac:dyDescent="0.2">
      <c r="A125" s="11"/>
      <c r="B125" s="11"/>
      <c r="C125" s="11"/>
      <c r="D125" s="11"/>
    </row>
    <row r="126" spans="1:4" s="10" customFormat="1" x14ac:dyDescent="0.2">
      <c r="A126" s="11"/>
      <c r="B126" s="11"/>
      <c r="C126" s="11"/>
      <c r="D126" s="11"/>
    </row>
    <row r="127" spans="1:4" s="10" customFormat="1" x14ac:dyDescent="0.2">
      <c r="A127" s="11"/>
      <c r="B127" s="11"/>
      <c r="C127" s="11"/>
      <c r="D127" s="11"/>
    </row>
    <row r="128" spans="1:4" s="10" customFormat="1" x14ac:dyDescent="0.2">
      <c r="A128" s="11"/>
      <c r="B128" s="11"/>
      <c r="C128" s="11"/>
      <c r="D128" s="11"/>
    </row>
    <row r="129" spans="1:4" s="10" customFormat="1" x14ac:dyDescent="0.2">
      <c r="A129" s="11"/>
      <c r="B129" s="11"/>
      <c r="C129" s="11"/>
      <c r="D129" s="11"/>
    </row>
    <row r="130" spans="1:4" s="10" customFormat="1" x14ac:dyDescent="0.2">
      <c r="A130" s="11"/>
      <c r="B130" s="11"/>
      <c r="C130" s="11"/>
      <c r="D130" s="11"/>
    </row>
    <row r="131" spans="1:4" s="10" customFormat="1" x14ac:dyDescent="0.2">
      <c r="A131" s="11"/>
      <c r="B131" s="11"/>
      <c r="C131" s="11"/>
      <c r="D131" s="11"/>
    </row>
    <row r="132" spans="1:4" s="10" customFormat="1" x14ac:dyDescent="0.2">
      <c r="A132" s="11"/>
      <c r="B132" s="11"/>
      <c r="C132" s="11"/>
      <c r="D132" s="11"/>
    </row>
    <row r="133" spans="1:4" s="10" customFormat="1" x14ac:dyDescent="0.2">
      <c r="A133" s="11"/>
      <c r="B133" s="11"/>
      <c r="C133" s="11"/>
      <c r="D133" s="11"/>
    </row>
    <row r="134" spans="1:4" s="10" customFormat="1" x14ac:dyDescent="0.2">
      <c r="A134" s="11"/>
      <c r="B134" s="11"/>
      <c r="C134" s="11"/>
      <c r="D134" s="11"/>
    </row>
    <row r="135" spans="1:4" s="10" customFormat="1" x14ac:dyDescent="0.2">
      <c r="A135" s="11"/>
      <c r="B135" s="11"/>
      <c r="C135" s="11"/>
      <c r="D135" s="11"/>
    </row>
    <row r="136" spans="1:4" s="10" customFormat="1" x14ac:dyDescent="0.2">
      <c r="A136" s="11"/>
      <c r="B136" s="11"/>
      <c r="C136" s="11"/>
      <c r="D136" s="11"/>
    </row>
    <row r="137" spans="1:4" s="10" customFormat="1" x14ac:dyDescent="0.2">
      <c r="A137" s="11"/>
      <c r="B137" s="11"/>
      <c r="C137" s="11"/>
      <c r="D137" s="11"/>
    </row>
    <row r="138" spans="1:4" s="10" customFormat="1" x14ac:dyDescent="0.2">
      <c r="A138" s="11"/>
      <c r="B138" s="11"/>
      <c r="C138" s="11"/>
      <c r="D138" s="11"/>
    </row>
    <row r="139" spans="1:4" s="10" customFormat="1" x14ac:dyDescent="0.2">
      <c r="A139" s="11"/>
      <c r="B139" s="11"/>
      <c r="C139" s="11"/>
      <c r="D139" s="11"/>
    </row>
    <row r="140" spans="1:4" s="10" customFormat="1" x14ac:dyDescent="0.2">
      <c r="A140" s="11"/>
      <c r="B140" s="11"/>
      <c r="C140" s="11"/>
      <c r="D140" s="11"/>
    </row>
    <row r="141" spans="1:4" s="10" customFormat="1" x14ac:dyDescent="0.2">
      <c r="A141" s="11"/>
      <c r="B141" s="11"/>
      <c r="C141" s="11"/>
      <c r="D141" s="11"/>
    </row>
    <row r="142" spans="1:4" s="10" customFormat="1" x14ac:dyDescent="0.2">
      <c r="A142" s="11"/>
      <c r="B142" s="11"/>
      <c r="C142" s="11"/>
      <c r="D142" s="11"/>
    </row>
    <row r="143" spans="1:4" s="10" customFormat="1" x14ac:dyDescent="0.2">
      <c r="A143" s="11"/>
      <c r="B143" s="11"/>
      <c r="C143" s="11"/>
      <c r="D143" s="11"/>
    </row>
    <row r="144" spans="1:4" s="10" customFormat="1" x14ac:dyDescent="0.2">
      <c r="A144" s="11"/>
      <c r="B144" s="11"/>
      <c r="C144" s="11"/>
      <c r="D144" s="11"/>
    </row>
    <row r="145" spans="1:4" s="10" customFormat="1" x14ac:dyDescent="0.2">
      <c r="A145" s="11"/>
      <c r="B145" s="11"/>
      <c r="C145" s="11"/>
      <c r="D145" s="11"/>
    </row>
    <row r="146" spans="1:4" s="10" customFormat="1" x14ac:dyDescent="0.2">
      <c r="A146" s="11"/>
      <c r="B146" s="11"/>
      <c r="C146" s="11"/>
      <c r="D146" s="11"/>
    </row>
    <row r="147" spans="1:4" s="10" customFormat="1" x14ac:dyDescent="0.2">
      <c r="A147" s="11"/>
      <c r="B147" s="11"/>
      <c r="C147" s="11"/>
      <c r="D147" s="11"/>
    </row>
    <row r="148" spans="1:4" s="10" customFormat="1" x14ac:dyDescent="0.2">
      <c r="A148" s="11"/>
      <c r="B148" s="11"/>
      <c r="C148" s="11"/>
      <c r="D148" s="11"/>
    </row>
    <row r="149" spans="1:4" s="10" customFormat="1" x14ac:dyDescent="0.2">
      <c r="A149" s="11"/>
      <c r="B149" s="11"/>
      <c r="C149" s="11"/>
      <c r="D149" s="11"/>
    </row>
    <row r="150" spans="1:4" s="10" customFormat="1" x14ac:dyDescent="0.2">
      <c r="A150" s="11"/>
      <c r="B150" s="11"/>
      <c r="C150" s="11"/>
      <c r="D150" s="11"/>
    </row>
    <row r="151" spans="1:4" s="10" customFormat="1" x14ac:dyDescent="0.2">
      <c r="A151" s="11"/>
      <c r="B151" s="11"/>
      <c r="C151" s="11"/>
      <c r="D151" s="11"/>
    </row>
    <row r="152" spans="1:4" s="10" customFormat="1" x14ac:dyDescent="0.2">
      <c r="A152" s="11"/>
      <c r="B152" s="11"/>
      <c r="C152" s="11"/>
      <c r="D152" s="11"/>
    </row>
    <row r="153" spans="1:4" s="10" customFormat="1" x14ac:dyDescent="0.2">
      <c r="A153" s="11"/>
      <c r="B153" s="11"/>
      <c r="C153" s="11"/>
      <c r="D153" s="11"/>
    </row>
    <row r="154" spans="1:4" s="10" customFormat="1" x14ac:dyDescent="0.2">
      <c r="A154" s="11"/>
      <c r="B154" s="11"/>
      <c r="C154" s="11"/>
      <c r="D154" s="11"/>
    </row>
    <row r="155" spans="1:4" s="10" customFormat="1" x14ac:dyDescent="0.2">
      <c r="A155" s="11"/>
      <c r="B155" s="11"/>
      <c r="C155" s="11"/>
      <c r="D155" s="11"/>
    </row>
    <row r="156" spans="1:4" s="10" customFormat="1" x14ac:dyDescent="0.2">
      <c r="A156" s="11"/>
      <c r="B156" s="11"/>
      <c r="C156" s="11"/>
      <c r="D156" s="11"/>
    </row>
    <row r="157" spans="1:4" s="10" customFormat="1" x14ac:dyDescent="0.2">
      <c r="A157" s="11"/>
      <c r="B157" s="11"/>
      <c r="C157" s="11"/>
      <c r="D157" s="11"/>
    </row>
    <row r="158" spans="1:4" s="10" customFormat="1" x14ac:dyDescent="0.2">
      <c r="A158" s="11"/>
      <c r="B158" s="11"/>
      <c r="C158" s="11"/>
      <c r="D158" s="11"/>
    </row>
    <row r="159" spans="1:4" s="10" customFormat="1" x14ac:dyDescent="0.2">
      <c r="A159" s="11"/>
      <c r="B159" s="11"/>
      <c r="C159" s="11"/>
      <c r="D159" s="11"/>
    </row>
    <row r="160" spans="1:4" s="10" customFormat="1" x14ac:dyDescent="0.2">
      <c r="A160" s="11"/>
      <c r="B160" s="11"/>
      <c r="C160" s="11"/>
      <c r="D160" s="11"/>
    </row>
    <row r="161" spans="1:4" s="10" customFormat="1" x14ac:dyDescent="0.2">
      <c r="A161" s="11"/>
      <c r="B161" s="11"/>
      <c r="C161" s="11"/>
      <c r="D161" s="11"/>
    </row>
    <row r="162" spans="1:4" s="10" customFormat="1" x14ac:dyDescent="0.2">
      <c r="A162" s="11"/>
      <c r="B162" s="11"/>
      <c r="C162" s="11"/>
      <c r="D162" s="11"/>
    </row>
    <row r="163" spans="1:4" s="10" customFormat="1" x14ac:dyDescent="0.2">
      <c r="A163" s="11"/>
      <c r="B163" s="11"/>
      <c r="C163" s="11"/>
      <c r="D163" s="11"/>
    </row>
    <row r="164" spans="1:4" s="10" customFormat="1" x14ac:dyDescent="0.2">
      <c r="A164" s="11"/>
      <c r="B164" s="11"/>
      <c r="C164" s="11"/>
      <c r="D164" s="11"/>
    </row>
    <row r="165" spans="1:4" s="10" customFormat="1" x14ac:dyDescent="0.2">
      <c r="A165" s="11"/>
      <c r="B165" s="11"/>
      <c r="C165" s="11"/>
      <c r="D165" s="11"/>
    </row>
    <row r="166" spans="1:4" s="10" customFormat="1" x14ac:dyDescent="0.2">
      <c r="A166" s="11"/>
      <c r="B166" s="11"/>
      <c r="C166" s="11"/>
      <c r="D166" s="11"/>
    </row>
    <row r="167" spans="1:4" s="10" customFormat="1" x14ac:dyDescent="0.2">
      <c r="A167" s="11"/>
      <c r="B167" s="11"/>
      <c r="C167" s="11"/>
      <c r="D167" s="11"/>
    </row>
    <row r="168" spans="1:4" s="10" customFormat="1" x14ac:dyDescent="0.2">
      <c r="A168" s="11"/>
      <c r="B168" s="11"/>
      <c r="C168" s="11"/>
      <c r="D168" s="11"/>
    </row>
    <row r="169" spans="1:4" s="10" customFormat="1" x14ac:dyDescent="0.2">
      <c r="A169" s="11"/>
      <c r="B169" s="11"/>
      <c r="C169" s="11"/>
      <c r="D169" s="11"/>
    </row>
    <row r="170" spans="1:4" s="10" customFormat="1" x14ac:dyDescent="0.2">
      <c r="A170" s="11"/>
      <c r="B170" s="11"/>
      <c r="C170" s="11"/>
      <c r="D170" s="11"/>
    </row>
    <row r="171" spans="1:4" s="10" customFormat="1" x14ac:dyDescent="0.2">
      <c r="A171" s="11"/>
      <c r="B171" s="11"/>
      <c r="C171" s="11"/>
      <c r="D171" s="11"/>
    </row>
    <row r="172" spans="1:4" s="10" customFormat="1" x14ac:dyDescent="0.2">
      <c r="A172" s="11"/>
      <c r="B172" s="11"/>
      <c r="C172" s="11"/>
      <c r="D172" s="11"/>
    </row>
    <row r="173" spans="1:4" s="10" customFormat="1" x14ac:dyDescent="0.2">
      <c r="A173" s="11"/>
      <c r="B173" s="11"/>
      <c r="C173" s="11"/>
      <c r="D173" s="11"/>
    </row>
    <row r="174" spans="1:4" s="10" customFormat="1" x14ac:dyDescent="0.2">
      <c r="A174" s="11"/>
      <c r="B174" s="11"/>
      <c r="C174" s="11"/>
      <c r="D174" s="11"/>
    </row>
    <row r="175" spans="1:4" s="10" customFormat="1" x14ac:dyDescent="0.2">
      <c r="A175" s="11"/>
      <c r="B175" s="11"/>
      <c r="C175" s="11"/>
      <c r="D175" s="11"/>
    </row>
    <row r="176" spans="1:4" s="10" customFormat="1" x14ac:dyDescent="0.2">
      <c r="A176" s="11"/>
      <c r="B176" s="11"/>
      <c r="C176" s="11"/>
      <c r="D176" s="11"/>
    </row>
    <row r="177" spans="1:4" s="10" customFormat="1" x14ac:dyDescent="0.2">
      <c r="A177" s="11"/>
      <c r="B177" s="11"/>
      <c r="C177" s="11"/>
      <c r="D177" s="11"/>
    </row>
    <row r="178" spans="1:4" s="10" customFormat="1" x14ac:dyDescent="0.2">
      <c r="A178" s="11"/>
      <c r="B178" s="11"/>
      <c r="C178" s="11"/>
      <c r="D178" s="11"/>
    </row>
    <row r="179" spans="1:4" s="10" customFormat="1" x14ac:dyDescent="0.2">
      <c r="A179" s="11"/>
      <c r="B179" s="11"/>
      <c r="C179" s="11"/>
      <c r="D179" s="11"/>
    </row>
    <row r="180" spans="1:4" s="10" customFormat="1" x14ac:dyDescent="0.2">
      <c r="A180" s="11"/>
      <c r="B180" s="11"/>
      <c r="C180" s="11"/>
      <c r="D180" s="11"/>
    </row>
    <row r="181" spans="1:4" s="10" customFormat="1" x14ac:dyDescent="0.2">
      <c r="A181" s="11"/>
      <c r="B181" s="11"/>
      <c r="C181" s="11"/>
      <c r="D181" s="11"/>
    </row>
    <row r="182" spans="1:4" s="10" customFormat="1" x14ac:dyDescent="0.2">
      <c r="A182" s="11"/>
      <c r="B182" s="11"/>
      <c r="C182" s="11"/>
      <c r="D182" s="11"/>
    </row>
    <row r="183" spans="1:4" s="10" customFormat="1" x14ac:dyDescent="0.2">
      <c r="A183" s="11"/>
      <c r="B183" s="11"/>
      <c r="C183" s="11"/>
      <c r="D183" s="11"/>
    </row>
    <row r="184" spans="1:4" s="10" customFormat="1" x14ac:dyDescent="0.2">
      <c r="A184" s="11"/>
      <c r="B184" s="11"/>
      <c r="C184" s="11"/>
      <c r="D184" s="11"/>
    </row>
    <row r="185" spans="1:4" s="10" customFormat="1" x14ac:dyDescent="0.2">
      <c r="A185" s="11"/>
      <c r="B185" s="11"/>
      <c r="C185" s="11"/>
      <c r="D185" s="11"/>
    </row>
    <row r="186" spans="1:4" s="10" customFormat="1" x14ac:dyDescent="0.2">
      <c r="A186" s="11"/>
      <c r="B186" s="11"/>
      <c r="C186" s="11"/>
      <c r="D186" s="11"/>
    </row>
    <row r="187" spans="1:4" s="10" customFormat="1" x14ac:dyDescent="0.2">
      <c r="A187" s="11"/>
      <c r="B187" s="11"/>
      <c r="C187" s="11"/>
      <c r="D187" s="11"/>
    </row>
    <row r="188" spans="1:4" s="10" customFormat="1" x14ac:dyDescent="0.2">
      <c r="A188" s="11"/>
      <c r="B188" s="11"/>
      <c r="C188" s="11"/>
      <c r="D188" s="11"/>
    </row>
    <row r="189" spans="1:4" s="10" customFormat="1" x14ac:dyDescent="0.2">
      <c r="A189" s="11"/>
      <c r="B189" s="11"/>
      <c r="C189" s="11"/>
      <c r="D189" s="11"/>
    </row>
    <row r="190" spans="1:4" s="10" customFormat="1" x14ac:dyDescent="0.2">
      <c r="A190" s="11"/>
      <c r="B190" s="11"/>
      <c r="C190" s="11"/>
      <c r="D190" s="11"/>
    </row>
    <row r="191" spans="1:4" s="10" customFormat="1" x14ac:dyDescent="0.2">
      <c r="A191" s="11"/>
      <c r="B191" s="11"/>
      <c r="C191" s="11"/>
      <c r="D191" s="11"/>
    </row>
    <row r="192" spans="1:4" s="10" customFormat="1" x14ac:dyDescent="0.2">
      <c r="A192" s="11"/>
      <c r="B192" s="11"/>
      <c r="C192" s="11"/>
      <c r="D192" s="11"/>
    </row>
    <row r="193" spans="1:4" s="10" customFormat="1" x14ac:dyDescent="0.2">
      <c r="A193" s="11"/>
      <c r="B193" s="11"/>
      <c r="C193" s="11"/>
      <c r="D193" s="11"/>
    </row>
    <row r="194" spans="1:4" s="10" customFormat="1" x14ac:dyDescent="0.2">
      <c r="A194" s="11"/>
      <c r="B194" s="11"/>
      <c r="C194" s="11"/>
      <c r="D194" s="11"/>
    </row>
    <row r="195" spans="1:4" s="10" customFormat="1" x14ac:dyDescent="0.2">
      <c r="A195" s="11"/>
      <c r="B195" s="11"/>
      <c r="C195" s="11"/>
      <c r="D195" s="11"/>
    </row>
    <row r="196" spans="1:4" s="10" customFormat="1" x14ac:dyDescent="0.2">
      <c r="A196" s="11"/>
      <c r="B196" s="11"/>
      <c r="C196" s="11"/>
      <c r="D196" s="11"/>
    </row>
    <row r="197" spans="1:4" s="10" customFormat="1" x14ac:dyDescent="0.2">
      <c r="A197" s="11"/>
      <c r="B197" s="11"/>
      <c r="C197" s="11"/>
      <c r="D197" s="11"/>
    </row>
    <row r="198" spans="1:4" s="10" customFormat="1" x14ac:dyDescent="0.2">
      <c r="A198" s="11"/>
      <c r="B198" s="11"/>
      <c r="C198" s="11"/>
      <c r="D198" s="11"/>
    </row>
    <row r="199" spans="1:4" s="10" customFormat="1" x14ac:dyDescent="0.2">
      <c r="A199" s="11"/>
      <c r="B199" s="11"/>
      <c r="C199" s="11"/>
      <c r="D199" s="11"/>
    </row>
    <row r="200" spans="1:4" s="10" customFormat="1" x14ac:dyDescent="0.2">
      <c r="A200" s="11"/>
      <c r="B200" s="11"/>
      <c r="C200" s="11"/>
      <c r="D200" s="11"/>
    </row>
    <row r="201" spans="1:4" s="10" customFormat="1" x14ac:dyDescent="0.2">
      <c r="A201" s="11"/>
      <c r="B201" s="11"/>
      <c r="C201" s="11"/>
      <c r="D201" s="11"/>
    </row>
    <row r="202" spans="1:4" s="10" customFormat="1" x14ac:dyDescent="0.2">
      <c r="A202" s="11"/>
      <c r="B202" s="11"/>
      <c r="C202" s="11"/>
      <c r="D202" s="11"/>
    </row>
    <row r="203" spans="1:4" s="10" customFormat="1" x14ac:dyDescent="0.2">
      <c r="A203" s="11"/>
      <c r="B203" s="11"/>
      <c r="C203" s="11"/>
      <c r="D203" s="11"/>
    </row>
    <row r="204" spans="1:4" s="10" customFormat="1" x14ac:dyDescent="0.2">
      <c r="A204" s="11"/>
      <c r="B204" s="11"/>
      <c r="C204" s="11"/>
      <c r="D204" s="11"/>
    </row>
    <row r="205" spans="1:4" s="10" customFormat="1" x14ac:dyDescent="0.2">
      <c r="A205" s="11"/>
      <c r="B205" s="11"/>
      <c r="C205" s="11"/>
      <c r="D205" s="11"/>
    </row>
    <row r="206" spans="1:4" s="10" customFormat="1" x14ac:dyDescent="0.2">
      <c r="A206" s="11"/>
      <c r="B206" s="11"/>
      <c r="C206" s="11"/>
      <c r="D206" s="11"/>
    </row>
    <row r="207" spans="1:4" s="10" customFormat="1" x14ac:dyDescent="0.2">
      <c r="A207" s="11"/>
      <c r="B207" s="11"/>
      <c r="C207" s="11"/>
      <c r="D207" s="11"/>
    </row>
    <row r="208" spans="1:4" s="10" customFormat="1" x14ac:dyDescent="0.2">
      <c r="A208" s="11"/>
      <c r="B208" s="11"/>
      <c r="C208" s="11"/>
      <c r="D208" s="11"/>
    </row>
    <row r="209" spans="1:4" s="10" customFormat="1" x14ac:dyDescent="0.2">
      <c r="A209" s="11"/>
      <c r="B209" s="11"/>
      <c r="C209" s="11"/>
      <c r="D209" s="11"/>
    </row>
    <row r="210" spans="1:4" s="10" customFormat="1" x14ac:dyDescent="0.2">
      <c r="A210" s="11"/>
      <c r="B210" s="11"/>
      <c r="C210" s="11"/>
      <c r="D210" s="11"/>
    </row>
    <row r="211" spans="1:4" s="10" customFormat="1" x14ac:dyDescent="0.2">
      <c r="A211" s="11"/>
      <c r="B211" s="11"/>
      <c r="C211" s="11"/>
      <c r="D211" s="11"/>
    </row>
    <row r="212" spans="1:4" s="10" customFormat="1" x14ac:dyDescent="0.2">
      <c r="A212" s="11"/>
      <c r="B212" s="11"/>
      <c r="C212" s="11"/>
      <c r="D212" s="11"/>
    </row>
    <row r="213" spans="1:4" s="10" customFormat="1" x14ac:dyDescent="0.2">
      <c r="A213" s="11"/>
      <c r="B213" s="11"/>
      <c r="C213" s="11"/>
      <c r="D213" s="11"/>
    </row>
    <row r="214" spans="1:4" s="10" customFormat="1" x14ac:dyDescent="0.2">
      <c r="A214" s="11"/>
      <c r="B214" s="11"/>
      <c r="C214" s="11"/>
      <c r="D214" s="11"/>
    </row>
    <row r="215" spans="1:4" s="10" customFormat="1" x14ac:dyDescent="0.2">
      <c r="A215" s="11"/>
      <c r="B215" s="11"/>
      <c r="C215" s="11"/>
      <c r="D215" s="11"/>
    </row>
    <row r="216" spans="1:4" s="10" customFormat="1" x14ac:dyDescent="0.2">
      <c r="A216" s="11"/>
      <c r="B216" s="11"/>
      <c r="C216" s="11"/>
      <c r="D216" s="11"/>
    </row>
    <row r="217" spans="1:4" s="10" customFormat="1" x14ac:dyDescent="0.2">
      <c r="A217" s="11"/>
      <c r="B217" s="11"/>
      <c r="C217" s="11"/>
      <c r="D217" s="11"/>
    </row>
    <row r="218" spans="1:4" s="10" customFormat="1" x14ac:dyDescent="0.2">
      <c r="A218" s="11"/>
      <c r="B218" s="11"/>
      <c r="C218" s="11"/>
      <c r="D218" s="11"/>
    </row>
    <row r="219" spans="1:4" s="10" customFormat="1" x14ac:dyDescent="0.2">
      <c r="A219" s="11"/>
      <c r="B219" s="11"/>
      <c r="C219" s="11"/>
      <c r="D219" s="11"/>
    </row>
    <row r="220" spans="1:4" s="10" customFormat="1" x14ac:dyDescent="0.2">
      <c r="A220" s="11"/>
      <c r="B220" s="11"/>
      <c r="C220" s="11"/>
      <c r="D220" s="11"/>
    </row>
    <row r="221" spans="1:4" s="10" customFormat="1" x14ac:dyDescent="0.2">
      <c r="A221" s="11"/>
      <c r="B221" s="11"/>
      <c r="C221" s="11"/>
      <c r="D221" s="11"/>
    </row>
    <row r="222" spans="1:4" s="10" customFormat="1" x14ac:dyDescent="0.2">
      <c r="A222" s="11"/>
      <c r="B222" s="11"/>
      <c r="C222" s="11"/>
      <c r="D222" s="11"/>
    </row>
    <row r="223" spans="1:4" s="10" customFormat="1" x14ac:dyDescent="0.2">
      <c r="A223" s="11"/>
      <c r="B223" s="11"/>
      <c r="C223" s="11"/>
      <c r="D223" s="11"/>
    </row>
    <row r="224" spans="1:4" s="10" customFormat="1" x14ac:dyDescent="0.2">
      <c r="A224" s="11"/>
      <c r="B224" s="11"/>
      <c r="C224" s="11"/>
      <c r="D224" s="11"/>
    </row>
    <row r="225" spans="1:4" s="10" customFormat="1" x14ac:dyDescent="0.2">
      <c r="A225" s="11"/>
      <c r="B225" s="11"/>
      <c r="C225" s="11"/>
      <c r="D225" s="11"/>
    </row>
    <row r="226" spans="1:4" s="10" customFormat="1" x14ac:dyDescent="0.2">
      <c r="A226" s="11"/>
      <c r="B226" s="11"/>
      <c r="C226" s="11"/>
      <c r="D226" s="11"/>
    </row>
    <row r="227" spans="1:4" s="10" customFormat="1" x14ac:dyDescent="0.2">
      <c r="A227" s="11"/>
      <c r="B227" s="11"/>
      <c r="C227" s="11"/>
      <c r="D227" s="11"/>
    </row>
    <row r="228" spans="1:4" s="10" customFormat="1" x14ac:dyDescent="0.2">
      <c r="A228" s="11"/>
      <c r="B228" s="11"/>
      <c r="C228" s="11"/>
      <c r="D228" s="11"/>
    </row>
    <row r="229" spans="1:4" s="10" customFormat="1" x14ac:dyDescent="0.2">
      <c r="A229" s="11"/>
      <c r="B229" s="11"/>
      <c r="C229" s="11"/>
      <c r="D229" s="11"/>
    </row>
    <row r="230" spans="1:4" s="10" customFormat="1" x14ac:dyDescent="0.2">
      <c r="A230" s="11"/>
      <c r="B230" s="11"/>
      <c r="C230" s="11"/>
      <c r="D230" s="11"/>
    </row>
    <row r="231" spans="1:4" s="10" customFormat="1" x14ac:dyDescent="0.2">
      <c r="A231" s="11"/>
      <c r="B231" s="11"/>
      <c r="C231" s="11"/>
      <c r="D231" s="11"/>
    </row>
    <row r="232" spans="1:4" s="10" customFormat="1" x14ac:dyDescent="0.2">
      <c r="A232" s="11"/>
      <c r="B232" s="11"/>
      <c r="C232" s="11"/>
      <c r="D232" s="11"/>
    </row>
    <row r="233" spans="1:4" s="10" customFormat="1" x14ac:dyDescent="0.2">
      <c r="A233" s="11"/>
      <c r="B233" s="11"/>
      <c r="C233" s="11"/>
      <c r="D233" s="11"/>
    </row>
    <row r="234" spans="1:4" s="10" customFormat="1" x14ac:dyDescent="0.2">
      <c r="A234" s="11"/>
      <c r="B234" s="11"/>
      <c r="C234" s="11"/>
      <c r="D234" s="11"/>
    </row>
    <row r="235" spans="1:4" s="10" customFormat="1" x14ac:dyDescent="0.2">
      <c r="A235" s="11"/>
      <c r="B235" s="11"/>
      <c r="C235" s="11"/>
      <c r="D235" s="11"/>
    </row>
    <row r="236" spans="1:4" s="10" customFormat="1" x14ac:dyDescent="0.2">
      <c r="A236" s="14"/>
      <c r="B236" s="14"/>
      <c r="C236" s="14"/>
      <c r="D236" s="14"/>
    </row>
    <row r="237" spans="1:4" s="10" customFormat="1" x14ac:dyDescent="0.2">
      <c r="A237" s="11"/>
      <c r="B237" s="11"/>
      <c r="C237" s="11"/>
      <c r="D237" s="11"/>
    </row>
    <row r="238" spans="1:4" s="10" customFormat="1" x14ac:dyDescent="0.2">
      <c r="A238" s="11"/>
      <c r="B238" s="11"/>
      <c r="C238" s="11"/>
      <c r="D238" s="11"/>
    </row>
    <row r="239" spans="1:4" s="10" customFormat="1" x14ac:dyDescent="0.2">
      <c r="A239" s="11"/>
      <c r="B239" s="11"/>
      <c r="C239" s="11"/>
      <c r="D239" s="11"/>
    </row>
    <row r="240" spans="1:4" s="10" customFormat="1" x14ac:dyDescent="0.2">
      <c r="A240" s="11"/>
      <c r="B240" s="11"/>
      <c r="C240" s="11"/>
      <c r="D240" s="11"/>
    </row>
    <row r="241" spans="1:4" s="10" customFormat="1" x14ac:dyDescent="0.2">
      <c r="A241" s="11"/>
      <c r="B241" s="11"/>
      <c r="C241" s="11"/>
      <c r="D241" s="11"/>
    </row>
    <row r="242" spans="1:4" s="10" customFormat="1" x14ac:dyDescent="0.2">
      <c r="A242" s="11"/>
      <c r="B242" s="11"/>
      <c r="C242" s="11"/>
      <c r="D242" s="11"/>
    </row>
    <row r="243" spans="1:4" s="10" customFormat="1" x14ac:dyDescent="0.2">
      <c r="A243" s="11"/>
      <c r="B243" s="11"/>
      <c r="C243" s="11"/>
      <c r="D243" s="11"/>
    </row>
    <row r="244" spans="1:4" s="10" customFormat="1" x14ac:dyDescent="0.2">
      <c r="A244" s="11"/>
      <c r="B244" s="11"/>
      <c r="C244" s="11"/>
      <c r="D244" s="11"/>
    </row>
    <row r="245" spans="1:4" s="10" customFormat="1" x14ac:dyDescent="0.2">
      <c r="A245" s="11"/>
      <c r="B245" s="11"/>
      <c r="C245" s="11"/>
      <c r="D245" s="11"/>
    </row>
    <row r="246" spans="1:4" s="10" customFormat="1" x14ac:dyDescent="0.2">
      <c r="A246" s="11"/>
      <c r="B246" s="11"/>
      <c r="C246" s="11"/>
      <c r="D246" s="11"/>
    </row>
    <row r="247" spans="1:4" s="10" customFormat="1" x14ac:dyDescent="0.2">
      <c r="A247" s="11"/>
      <c r="B247" s="11"/>
      <c r="C247" s="11"/>
      <c r="D247" s="11"/>
    </row>
    <row r="248" spans="1:4" s="10" customFormat="1" x14ac:dyDescent="0.2">
      <c r="A248" s="11"/>
      <c r="B248" s="11"/>
      <c r="C248" s="11"/>
      <c r="D248" s="11"/>
    </row>
    <row r="249" spans="1:4" s="10" customFormat="1" x14ac:dyDescent="0.2">
      <c r="A249" s="11"/>
      <c r="B249" s="11"/>
      <c r="C249" s="11"/>
      <c r="D249" s="11"/>
    </row>
    <row r="250" spans="1:4" s="10" customFormat="1" x14ac:dyDescent="0.2">
      <c r="A250" s="11"/>
      <c r="B250" s="11"/>
      <c r="C250" s="11"/>
      <c r="D250" s="11"/>
    </row>
    <row r="251" spans="1:4" s="10" customFormat="1" x14ac:dyDescent="0.2">
      <c r="A251" s="11"/>
      <c r="B251" s="11"/>
      <c r="C251" s="11"/>
      <c r="D251" s="11"/>
    </row>
    <row r="252" spans="1:4" s="10" customFormat="1" x14ac:dyDescent="0.2">
      <c r="A252" s="11"/>
      <c r="B252" s="11"/>
      <c r="C252" s="11"/>
      <c r="D252" s="11"/>
    </row>
    <row r="253" spans="1:4" s="10" customFormat="1" x14ac:dyDescent="0.2">
      <c r="A253" s="11"/>
      <c r="B253" s="11"/>
      <c r="C253" s="11"/>
      <c r="D253" s="11"/>
    </row>
    <row r="254" spans="1:4" s="10" customFormat="1" x14ac:dyDescent="0.2">
      <c r="A254" s="11"/>
      <c r="B254" s="11"/>
      <c r="C254" s="11"/>
      <c r="D254" s="11"/>
    </row>
    <row r="255" spans="1:4" s="10" customFormat="1" x14ac:dyDescent="0.2">
      <c r="A255" s="11"/>
      <c r="B255" s="11"/>
      <c r="C255" s="11"/>
      <c r="D255" s="11"/>
    </row>
    <row r="256" spans="1:4" s="10" customFormat="1" x14ac:dyDescent="0.2">
      <c r="A256" s="11"/>
      <c r="B256" s="11"/>
      <c r="C256" s="11"/>
      <c r="D256" s="11"/>
    </row>
    <row r="257" spans="1:4" s="10" customFormat="1" x14ac:dyDescent="0.2">
      <c r="A257" s="11"/>
      <c r="B257" s="11"/>
      <c r="C257" s="11"/>
      <c r="D257" s="11"/>
    </row>
    <row r="258" spans="1:4" s="10" customFormat="1" x14ac:dyDescent="0.2">
      <c r="A258" s="11"/>
      <c r="B258" s="11"/>
      <c r="C258" s="11"/>
      <c r="D258" s="11"/>
    </row>
    <row r="259" spans="1:4" s="10" customFormat="1" x14ac:dyDescent="0.2">
      <c r="A259" s="11"/>
      <c r="B259" s="11"/>
      <c r="C259" s="11"/>
      <c r="D259" s="11"/>
    </row>
    <row r="260" spans="1:4" s="10" customFormat="1" x14ac:dyDescent="0.2">
      <c r="A260" s="11"/>
      <c r="B260" s="11"/>
      <c r="C260" s="11"/>
      <c r="D260" s="11"/>
    </row>
    <row r="261" spans="1:4" s="10" customFormat="1" x14ac:dyDescent="0.2">
      <c r="A261" s="11"/>
      <c r="B261" s="11"/>
      <c r="C261" s="11"/>
      <c r="D261" s="11"/>
    </row>
    <row r="262" spans="1:4" s="10" customFormat="1" x14ac:dyDescent="0.2">
      <c r="A262" s="15"/>
      <c r="B262" s="15"/>
      <c r="C262" s="15"/>
      <c r="D262" s="15"/>
    </row>
    <row r="263" spans="1:4" s="10" customFormat="1" x14ac:dyDescent="0.2">
      <c r="A263" s="15"/>
      <c r="B263" s="15"/>
      <c r="C263" s="15"/>
      <c r="D263" s="15"/>
    </row>
    <row r="264" spans="1:4" s="10" customFormat="1" x14ac:dyDescent="0.2">
      <c r="A264" s="15"/>
      <c r="B264" s="15"/>
      <c r="C264" s="15"/>
      <c r="D264" s="15"/>
    </row>
    <row r="265" spans="1:4" s="10" customFormat="1" x14ac:dyDescent="0.2">
      <c r="A265" s="15"/>
      <c r="B265" s="15"/>
      <c r="C265" s="15"/>
      <c r="D265" s="15"/>
    </row>
    <row r="266" spans="1:4" s="10" customFormat="1" x14ac:dyDescent="0.2">
      <c r="A266" s="15"/>
      <c r="B266" s="15"/>
      <c r="C266" s="15"/>
      <c r="D266" s="15"/>
    </row>
    <row r="267" spans="1:4" s="10" customFormat="1" x14ac:dyDescent="0.2">
      <c r="A267" s="15"/>
      <c r="B267" s="15"/>
      <c r="C267" s="15"/>
      <c r="D267" s="15"/>
    </row>
    <row r="268" spans="1:4" s="10" customFormat="1" x14ac:dyDescent="0.2">
      <c r="A268" s="15"/>
      <c r="B268" s="15"/>
      <c r="C268" s="15"/>
      <c r="D268" s="15"/>
    </row>
    <row r="269" spans="1:4" s="10" customFormat="1" x14ac:dyDescent="0.2">
      <c r="A269" s="15"/>
      <c r="B269" s="15"/>
      <c r="C269" s="15"/>
      <c r="D269" s="15"/>
    </row>
    <row r="270" spans="1:4" s="10" customFormat="1" x14ac:dyDescent="0.2">
      <c r="A270" s="15"/>
      <c r="B270" s="15"/>
      <c r="C270" s="15"/>
      <c r="D270" s="15"/>
    </row>
    <row r="271" spans="1:4" s="10" customFormat="1" x14ac:dyDescent="0.2">
      <c r="A271" s="15"/>
      <c r="B271" s="15"/>
      <c r="C271" s="15"/>
      <c r="D271" s="15"/>
    </row>
    <row r="272" spans="1:4" s="10" customFormat="1" x14ac:dyDescent="0.2">
      <c r="A272" s="15"/>
      <c r="B272" s="15"/>
      <c r="C272" s="15"/>
      <c r="D272" s="15"/>
    </row>
    <row r="273" spans="1:4" s="10" customFormat="1" x14ac:dyDescent="0.2">
      <c r="A273" s="15"/>
      <c r="B273" s="15"/>
      <c r="C273" s="15"/>
      <c r="D273" s="15"/>
    </row>
    <row r="274" spans="1:4" s="10" customFormat="1" x14ac:dyDescent="0.2">
      <c r="A274" s="15"/>
      <c r="B274" s="15"/>
      <c r="C274" s="15"/>
      <c r="D274" s="15"/>
    </row>
    <row r="275" spans="1:4" s="10" customFormat="1" x14ac:dyDescent="0.2">
      <c r="A275" s="15"/>
      <c r="B275" s="15"/>
      <c r="C275" s="15"/>
      <c r="D275" s="15"/>
    </row>
    <row r="276" spans="1:4" s="10" customFormat="1" x14ac:dyDescent="0.2">
      <c r="A276" s="15"/>
      <c r="B276" s="15"/>
      <c r="C276" s="15"/>
      <c r="D276" s="15"/>
    </row>
    <row r="277" spans="1:4" s="10" customFormat="1" x14ac:dyDescent="0.2">
      <c r="A277" s="15"/>
      <c r="B277" s="15"/>
      <c r="C277" s="15"/>
      <c r="D277" s="15"/>
    </row>
    <row r="278" spans="1:4" s="10" customFormat="1" x14ac:dyDescent="0.2">
      <c r="A278" s="15"/>
      <c r="B278" s="15"/>
      <c r="C278" s="15"/>
      <c r="D278" s="15"/>
    </row>
    <row r="279" spans="1:4" s="10" customFormat="1" x14ac:dyDescent="0.2">
      <c r="A279" s="15"/>
      <c r="B279" s="15"/>
      <c r="C279" s="15"/>
      <c r="D279" s="15"/>
    </row>
    <row r="280" spans="1:4" s="10" customFormat="1" x14ac:dyDescent="0.2">
      <c r="A280" s="15"/>
      <c r="B280" s="15"/>
      <c r="C280" s="15"/>
      <c r="D280" s="15"/>
    </row>
    <row r="281" spans="1:4" s="10" customFormat="1" x14ac:dyDescent="0.2">
      <c r="A281" s="15"/>
      <c r="B281" s="15"/>
      <c r="C281" s="15"/>
      <c r="D281" s="15"/>
    </row>
    <row r="282" spans="1:4" s="10" customFormat="1" x14ac:dyDescent="0.2">
      <c r="A282" s="15"/>
      <c r="B282" s="15"/>
      <c r="C282" s="15"/>
      <c r="D282" s="15"/>
    </row>
    <row r="283" spans="1:4" s="10" customFormat="1" x14ac:dyDescent="0.2">
      <c r="A283" s="15"/>
      <c r="B283" s="15"/>
      <c r="C283" s="15"/>
      <c r="D283" s="15"/>
    </row>
    <row r="284" spans="1:4" s="10" customFormat="1" x14ac:dyDescent="0.2">
      <c r="A284" s="15"/>
      <c r="B284" s="15"/>
      <c r="C284" s="15"/>
      <c r="D284" s="15"/>
    </row>
    <row r="285" spans="1:4" s="10" customFormat="1" x14ac:dyDescent="0.2">
      <c r="A285" s="15"/>
      <c r="B285" s="15"/>
      <c r="C285" s="15"/>
      <c r="D285" s="15"/>
    </row>
    <row r="286" spans="1:4" s="10" customFormat="1" x14ac:dyDescent="0.2">
      <c r="A286" s="15"/>
      <c r="B286" s="15"/>
      <c r="C286" s="15"/>
      <c r="D286" s="15"/>
    </row>
    <row r="287" spans="1:4" s="10" customFormat="1" x14ac:dyDescent="0.2">
      <c r="A287" s="15"/>
      <c r="B287" s="15"/>
      <c r="C287" s="15"/>
      <c r="D287" s="15"/>
    </row>
    <row r="288" spans="1:4" s="10" customFormat="1" x14ac:dyDescent="0.2">
      <c r="A288" s="15"/>
      <c r="B288" s="15"/>
      <c r="C288" s="15"/>
      <c r="D288" s="15"/>
    </row>
    <row r="289" spans="1:4" s="10" customFormat="1" x14ac:dyDescent="0.2">
      <c r="A289" s="15"/>
      <c r="B289" s="15"/>
      <c r="C289" s="15"/>
      <c r="D289" s="15"/>
    </row>
    <row r="290" spans="1:4" s="10" customFormat="1" x14ac:dyDescent="0.2">
      <c r="A290" s="15"/>
      <c r="B290" s="15"/>
      <c r="C290" s="15"/>
      <c r="D290" s="15"/>
    </row>
    <row r="291" spans="1:4" s="10" customFormat="1" x14ac:dyDescent="0.2">
      <c r="A291" s="15"/>
      <c r="B291" s="15"/>
      <c r="C291" s="15"/>
      <c r="D291" s="15"/>
    </row>
    <row r="292" spans="1:4" s="10" customFormat="1" x14ac:dyDescent="0.2">
      <c r="A292" s="15"/>
      <c r="B292" s="15"/>
      <c r="C292" s="15"/>
      <c r="D292" s="15"/>
    </row>
    <row r="293" spans="1:4" s="10" customFormat="1" x14ac:dyDescent="0.2">
      <c r="A293" s="15"/>
      <c r="B293" s="15"/>
      <c r="C293" s="15"/>
      <c r="D293" s="15"/>
    </row>
    <row r="294" spans="1:4" s="10" customFormat="1" x14ac:dyDescent="0.2">
      <c r="A294" s="15"/>
      <c r="B294" s="15"/>
      <c r="C294" s="15"/>
      <c r="D294" s="15"/>
    </row>
    <row r="295" spans="1:4" s="10" customFormat="1" x14ac:dyDescent="0.2">
      <c r="A295" s="15"/>
      <c r="B295" s="15"/>
      <c r="C295" s="15"/>
      <c r="D295" s="15"/>
    </row>
    <row r="296" spans="1:4" s="10" customFormat="1" x14ac:dyDescent="0.2">
      <c r="A296" s="15"/>
      <c r="B296" s="15"/>
      <c r="C296" s="15"/>
      <c r="D296" s="15"/>
    </row>
    <row r="297" spans="1:4" s="10" customFormat="1" x14ac:dyDescent="0.2">
      <c r="A297" s="15"/>
      <c r="B297" s="15"/>
      <c r="C297" s="15"/>
      <c r="D297" s="15"/>
    </row>
    <row r="298" spans="1:4" s="10" customFormat="1" x14ac:dyDescent="0.2">
      <c r="A298" s="15"/>
      <c r="B298" s="15"/>
      <c r="C298" s="15"/>
      <c r="D298" s="15"/>
    </row>
    <row r="299" spans="1:4" s="10" customFormat="1" x14ac:dyDescent="0.2">
      <c r="A299" s="15"/>
      <c r="B299" s="15"/>
      <c r="C299" s="15"/>
      <c r="D299" s="15"/>
    </row>
    <row r="300" spans="1:4" s="10" customFormat="1" x14ac:dyDescent="0.2">
      <c r="A300" s="15"/>
      <c r="B300" s="15"/>
      <c r="C300" s="15"/>
      <c r="D300" s="15"/>
    </row>
    <row r="301" spans="1:4" s="10" customFormat="1" x14ac:dyDescent="0.2">
      <c r="A301" s="15"/>
      <c r="B301" s="15"/>
      <c r="C301" s="15"/>
      <c r="D301" s="15"/>
    </row>
    <row r="302" spans="1:4" s="10" customFormat="1" x14ac:dyDescent="0.2">
      <c r="A302" s="15"/>
      <c r="B302" s="15"/>
      <c r="C302" s="15"/>
      <c r="D302" s="15"/>
    </row>
    <row r="303" spans="1:4" s="10" customFormat="1" x14ac:dyDescent="0.2">
      <c r="A303" s="15"/>
      <c r="B303" s="15"/>
      <c r="C303" s="15"/>
      <c r="D303" s="15"/>
    </row>
    <row r="304" spans="1:4" s="10" customFormat="1" x14ac:dyDescent="0.2">
      <c r="A304" s="15"/>
      <c r="B304" s="15"/>
      <c r="C304" s="15"/>
      <c r="D304" s="15"/>
    </row>
    <row r="305" spans="1:4" s="10" customFormat="1" x14ac:dyDescent="0.2">
      <c r="A305" s="15"/>
      <c r="B305" s="15"/>
      <c r="C305" s="15"/>
      <c r="D305" s="15"/>
    </row>
    <row r="306" spans="1:4" s="10" customFormat="1" x14ac:dyDescent="0.2">
      <c r="A306" s="15"/>
      <c r="B306" s="15"/>
      <c r="C306" s="15"/>
      <c r="D306" s="15"/>
    </row>
    <row r="307" spans="1:4" s="10" customFormat="1" x14ac:dyDescent="0.2">
      <c r="A307" s="15"/>
      <c r="B307" s="15"/>
      <c r="C307" s="15"/>
      <c r="D307" s="15"/>
    </row>
    <row r="308" spans="1:4" s="10" customFormat="1" x14ac:dyDescent="0.2">
      <c r="A308" s="15"/>
      <c r="B308" s="15"/>
      <c r="C308" s="15"/>
      <c r="D308" s="15"/>
    </row>
    <row r="309" spans="1:4" s="10" customFormat="1" x14ac:dyDescent="0.2">
      <c r="A309" s="15"/>
      <c r="B309" s="15"/>
      <c r="C309" s="15"/>
      <c r="D309" s="15"/>
    </row>
    <row r="310" spans="1:4" s="10" customFormat="1" x14ac:dyDescent="0.2">
      <c r="A310" s="15"/>
      <c r="B310" s="15"/>
      <c r="C310" s="15"/>
      <c r="D310" s="15"/>
    </row>
    <row r="311" spans="1:4" s="10" customFormat="1" x14ac:dyDescent="0.2">
      <c r="A311" s="15"/>
      <c r="B311" s="15"/>
      <c r="C311" s="15"/>
      <c r="D311" s="15"/>
    </row>
    <row r="312" spans="1:4" s="10" customFormat="1" x14ac:dyDescent="0.2">
      <c r="A312" s="15"/>
      <c r="B312" s="15"/>
      <c r="C312" s="15"/>
      <c r="D312" s="15"/>
    </row>
    <row r="313" spans="1:4" s="10" customFormat="1" x14ac:dyDescent="0.2">
      <c r="A313" s="15"/>
      <c r="B313" s="15"/>
      <c r="C313" s="15"/>
      <c r="D313" s="15"/>
    </row>
    <row r="314" spans="1:4" s="10" customFormat="1" x14ac:dyDescent="0.2">
      <c r="A314" s="15"/>
      <c r="B314" s="15"/>
      <c r="C314" s="15"/>
      <c r="D314" s="15"/>
    </row>
    <row r="315" spans="1:4" s="10" customFormat="1" x14ac:dyDescent="0.2">
      <c r="A315" s="15"/>
      <c r="B315" s="15"/>
      <c r="C315" s="15"/>
      <c r="D315" s="15"/>
    </row>
    <row r="316" spans="1:4" s="10" customFormat="1" x14ac:dyDescent="0.2">
      <c r="A316" s="15"/>
      <c r="B316" s="15"/>
      <c r="C316" s="15"/>
      <c r="D316" s="15"/>
    </row>
    <row r="317" spans="1:4" s="10" customFormat="1" x14ac:dyDescent="0.2">
      <c r="A317" s="15"/>
      <c r="B317" s="15"/>
      <c r="C317" s="15"/>
      <c r="D317" s="15"/>
    </row>
    <row r="318" spans="1:4" s="10" customFormat="1" x14ac:dyDescent="0.2">
      <c r="A318" s="15"/>
      <c r="B318" s="15"/>
      <c r="C318" s="15"/>
      <c r="D318" s="15"/>
    </row>
    <row r="319" spans="1:4" s="10" customFormat="1" x14ac:dyDescent="0.2">
      <c r="A319" s="15"/>
      <c r="B319" s="15"/>
      <c r="C319" s="15"/>
      <c r="D319" s="15"/>
    </row>
    <row r="320" spans="1:4" s="10" customFormat="1" x14ac:dyDescent="0.2">
      <c r="A320" s="15"/>
      <c r="B320" s="15"/>
      <c r="C320" s="15"/>
      <c r="D320" s="15"/>
    </row>
    <row r="321" spans="1:4" s="10" customFormat="1" x14ac:dyDescent="0.2">
      <c r="A321" s="15"/>
      <c r="B321" s="15"/>
      <c r="C321" s="15"/>
      <c r="D321" s="15"/>
    </row>
    <row r="322" spans="1:4" s="10" customFormat="1" x14ac:dyDescent="0.2">
      <c r="A322" s="15"/>
      <c r="B322" s="15"/>
      <c r="C322" s="15"/>
      <c r="D322" s="15"/>
    </row>
    <row r="323" spans="1:4" s="10" customFormat="1" x14ac:dyDescent="0.2">
      <c r="A323" s="15"/>
      <c r="B323" s="15"/>
      <c r="C323" s="15"/>
      <c r="D323" s="15"/>
    </row>
    <row r="324" spans="1:4" s="10" customFormat="1" x14ac:dyDescent="0.2">
      <c r="A324" s="15"/>
      <c r="B324" s="15"/>
      <c r="C324" s="15"/>
      <c r="D324" s="15"/>
    </row>
    <row r="325" spans="1:4" s="10" customFormat="1" x14ac:dyDescent="0.2">
      <c r="A325" s="15"/>
      <c r="B325" s="15"/>
      <c r="C325" s="15"/>
      <c r="D325" s="15"/>
    </row>
    <row r="326" spans="1:4" s="10" customFormat="1" x14ac:dyDescent="0.2">
      <c r="A326" s="15"/>
      <c r="B326" s="15"/>
      <c r="C326" s="15"/>
      <c r="D326" s="15"/>
    </row>
    <row r="327" spans="1:4" s="10" customFormat="1" x14ac:dyDescent="0.2">
      <c r="A327" s="15"/>
      <c r="B327" s="15"/>
      <c r="C327" s="15"/>
      <c r="D327" s="15"/>
    </row>
    <row r="328" spans="1:4" s="10" customFormat="1" x14ac:dyDescent="0.2">
      <c r="A328" s="15"/>
      <c r="B328" s="15"/>
      <c r="C328" s="15"/>
      <c r="D328" s="15"/>
    </row>
    <row r="329" spans="1:4" s="10" customFormat="1" x14ac:dyDescent="0.2">
      <c r="A329" s="15"/>
      <c r="B329" s="15"/>
      <c r="C329" s="15"/>
      <c r="D329" s="15"/>
    </row>
    <row r="330" spans="1:4" s="10" customFormat="1" x14ac:dyDescent="0.2">
      <c r="A330" s="15"/>
      <c r="B330" s="15"/>
      <c r="C330" s="15"/>
      <c r="D330" s="15"/>
    </row>
    <row r="331" spans="1:4" s="10" customFormat="1" x14ac:dyDescent="0.2">
      <c r="A331" s="15"/>
      <c r="B331" s="15"/>
      <c r="C331" s="15"/>
      <c r="D331" s="15"/>
    </row>
    <row r="332" spans="1:4" s="10" customFormat="1" x14ac:dyDescent="0.2">
      <c r="A332" s="15"/>
      <c r="B332" s="15"/>
      <c r="C332" s="15"/>
      <c r="D332" s="15"/>
    </row>
    <row r="333" spans="1:4" s="10" customFormat="1" x14ac:dyDescent="0.2">
      <c r="A333" s="15"/>
      <c r="B333" s="15"/>
      <c r="C333" s="15"/>
      <c r="D333" s="15"/>
    </row>
    <row r="334" spans="1:4" s="10" customFormat="1" x14ac:dyDescent="0.2">
      <c r="A334" s="15"/>
      <c r="B334" s="15"/>
      <c r="C334" s="15"/>
      <c r="D334" s="15"/>
    </row>
    <row r="335" spans="1:4" s="10" customFormat="1" x14ac:dyDescent="0.2">
      <c r="A335" s="15"/>
      <c r="B335" s="15"/>
      <c r="C335" s="15"/>
      <c r="D335" s="15"/>
    </row>
    <row r="336" spans="1:4" s="10" customFormat="1" x14ac:dyDescent="0.2">
      <c r="A336" s="15"/>
      <c r="B336" s="15"/>
      <c r="C336" s="15"/>
      <c r="D336" s="15"/>
    </row>
    <row r="337" spans="1:4" s="10" customFormat="1" x14ac:dyDescent="0.2">
      <c r="A337" s="15"/>
      <c r="B337" s="15"/>
      <c r="C337" s="15"/>
      <c r="D337" s="15"/>
    </row>
    <row r="338" spans="1:4" s="10" customFormat="1" x14ac:dyDescent="0.2">
      <c r="A338" s="15"/>
      <c r="B338" s="15"/>
      <c r="C338" s="15"/>
      <c r="D338" s="15"/>
    </row>
    <row r="339" spans="1:4" s="10" customFormat="1" x14ac:dyDescent="0.2">
      <c r="A339" s="15"/>
      <c r="B339" s="15"/>
      <c r="C339" s="15"/>
      <c r="D339" s="15"/>
    </row>
    <row r="340" spans="1:4" s="10" customFormat="1" x14ac:dyDescent="0.2">
      <c r="A340" s="15"/>
      <c r="B340" s="15"/>
      <c r="C340" s="15"/>
      <c r="D340" s="15"/>
    </row>
    <row r="341" spans="1:4" s="10" customFormat="1" x14ac:dyDescent="0.2">
      <c r="A341" s="15"/>
      <c r="B341" s="15"/>
      <c r="C341" s="15"/>
      <c r="D341" s="15"/>
    </row>
    <row r="342" spans="1:4" s="10" customFormat="1" x14ac:dyDescent="0.2">
      <c r="A342" s="15"/>
      <c r="B342" s="15"/>
      <c r="C342" s="15"/>
      <c r="D342" s="15"/>
    </row>
    <row r="343" spans="1:4" s="10" customFormat="1" x14ac:dyDescent="0.2">
      <c r="A343" s="15"/>
      <c r="B343" s="15"/>
      <c r="C343" s="15"/>
      <c r="D343" s="15"/>
    </row>
    <row r="344" spans="1:4" s="10" customFormat="1" x14ac:dyDescent="0.2">
      <c r="A344" s="15"/>
      <c r="B344" s="15"/>
      <c r="C344" s="15"/>
      <c r="D344" s="15"/>
    </row>
    <row r="345" spans="1:4" s="10" customFormat="1" x14ac:dyDescent="0.2">
      <c r="A345" s="15"/>
      <c r="B345" s="15"/>
      <c r="C345" s="15"/>
      <c r="D345" s="15"/>
    </row>
    <row r="346" spans="1:4" s="10" customFormat="1" x14ac:dyDescent="0.2">
      <c r="A346" s="15"/>
      <c r="B346" s="15"/>
      <c r="C346" s="15"/>
      <c r="D346" s="15"/>
    </row>
    <row r="347" spans="1:4" s="10" customFormat="1" x14ac:dyDescent="0.2">
      <c r="A347" s="15"/>
      <c r="B347" s="15"/>
      <c r="C347" s="15"/>
      <c r="D347" s="15"/>
    </row>
    <row r="348" spans="1:4" s="10" customFormat="1" x14ac:dyDescent="0.2">
      <c r="A348" s="15"/>
      <c r="B348" s="15"/>
      <c r="C348" s="15"/>
      <c r="D348" s="15"/>
    </row>
    <row r="349" spans="1:4" s="10" customFormat="1" x14ac:dyDescent="0.2">
      <c r="A349" s="15"/>
      <c r="B349" s="15"/>
      <c r="C349" s="15"/>
      <c r="D349" s="15"/>
    </row>
    <row r="350" spans="1:4" s="10" customFormat="1" x14ac:dyDescent="0.2">
      <c r="A350" s="15"/>
      <c r="B350" s="15"/>
      <c r="C350" s="15"/>
      <c r="D350" s="15"/>
    </row>
    <row r="351" spans="1:4" s="10" customFormat="1" x14ac:dyDescent="0.2">
      <c r="A351" s="15"/>
      <c r="B351" s="15"/>
      <c r="C351" s="15"/>
      <c r="D351" s="15"/>
    </row>
    <row r="352" spans="1:4" s="10" customFormat="1" x14ac:dyDescent="0.2">
      <c r="A352" s="15"/>
      <c r="B352" s="15"/>
      <c r="C352" s="15"/>
      <c r="D352" s="15"/>
    </row>
    <row r="353" spans="1:4" s="10" customFormat="1" x14ac:dyDescent="0.2">
      <c r="A353" s="15"/>
      <c r="B353" s="15"/>
      <c r="C353" s="15"/>
      <c r="D353" s="15"/>
    </row>
    <row r="354" spans="1:4" s="10" customFormat="1" x14ac:dyDescent="0.2">
      <c r="A354" s="15"/>
      <c r="B354" s="15"/>
      <c r="C354" s="15"/>
      <c r="D354" s="15"/>
    </row>
    <row r="355" spans="1:4" s="10" customFormat="1" x14ac:dyDescent="0.2">
      <c r="A355" s="15"/>
      <c r="B355" s="15"/>
      <c r="C355" s="15"/>
      <c r="D355" s="15"/>
    </row>
    <row r="356" spans="1:4" s="10" customFormat="1" x14ac:dyDescent="0.2">
      <c r="A356" s="15"/>
      <c r="B356" s="15"/>
      <c r="C356" s="15"/>
      <c r="D356" s="15"/>
    </row>
    <row r="357" spans="1:4" s="10" customFormat="1" x14ac:dyDescent="0.2">
      <c r="A357" s="15"/>
      <c r="B357" s="15"/>
      <c r="C357" s="15"/>
      <c r="D357" s="15"/>
    </row>
    <row r="358" spans="1:4" s="10" customFormat="1" x14ac:dyDescent="0.2">
      <c r="A358" s="15"/>
      <c r="B358" s="15"/>
      <c r="C358" s="15"/>
      <c r="D358" s="15"/>
    </row>
    <row r="359" spans="1:4" s="10" customFormat="1" x14ac:dyDescent="0.2">
      <c r="A359" s="15"/>
      <c r="B359" s="15"/>
      <c r="C359" s="15"/>
      <c r="D359" s="15"/>
    </row>
    <row r="360" spans="1:4" s="10" customFormat="1" x14ac:dyDescent="0.2">
      <c r="A360" s="15"/>
      <c r="B360" s="15"/>
      <c r="C360" s="15"/>
      <c r="D360" s="15"/>
    </row>
    <row r="361" spans="1:4" s="10" customFormat="1" x14ac:dyDescent="0.2">
      <c r="A361" s="15"/>
      <c r="B361" s="15"/>
      <c r="C361" s="15"/>
      <c r="D361" s="15"/>
    </row>
    <row r="362" spans="1:4" s="10" customFormat="1" x14ac:dyDescent="0.2">
      <c r="A362" s="15"/>
      <c r="B362" s="15"/>
      <c r="C362" s="15"/>
      <c r="D362" s="15"/>
    </row>
    <row r="363" spans="1:4" s="10" customFormat="1" x14ac:dyDescent="0.2">
      <c r="A363" s="15"/>
      <c r="B363" s="15"/>
      <c r="C363" s="15"/>
      <c r="D363" s="15"/>
    </row>
    <row r="364" spans="1:4" s="10" customFormat="1" x14ac:dyDescent="0.2">
      <c r="A364" s="15"/>
      <c r="B364" s="15"/>
      <c r="C364" s="15"/>
      <c r="D364" s="15"/>
    </row>
    <row r="365" spans="1:4" s="10" customFormat="1" x14ac:dyDescent="0.2">
      <c r="A365" s="15"/>
      <c r="B365" s="15"/>
      <c r="C365" s="15"/>
      <c r="D365" s="15"/>
    </row>
    <row r="366" spans="1:4" s="10" customFormat="1" x14ac:dyDescent="0.2">
      <c r="A366" s="15"/>
      <c r="B366" s="15"/>
      <c r="C366" s="15"/>
      <c r="D366" s="15"/>
    </row>
    <row r="367" spans="1:4" s="10" customFormat="1" x14ac:dyDescent="0.2">
      <c r="A367" s="15"/>
      <c r="B367" s="15"/>
      <c r="C367" s="15"/>
      <c r="D367" s="15"/>
    </row>
    <row r="368" spans="1:4" s="10" customFormat="1" x14ac:dyDescent="0.2">
      <c r="A368" s="15"/>
      <c r="B368" s="15"/>
      <c r="C368" s="15"/>
      <c r="D368" s="15"/>
    </row>
    <row r="369" spans="1:4" s="10" customFormat="1" x14ac:dyDescent="0.2">
      <c r="A369" s="15"/>
      <c r="B369" s="15"/>
      <c r="C369" s="15"/>
      <c r="D369" s="15"/>
    </row>
    <row r="370" spans="1:4" s="10" customFormat="1" x14ac:dyDescent="0.2">
      <c r="A370" s="15"/>
      <c r="B370" s="15"/>
      <c r="C370" s="15"/>
      <c r="D370" s="15"/>
    </row>
    <row r="371" spans="1:4" s="10" customFormat="1" x14ac:dyDescent="0.2">
      <c r="A371" s="15"/>
      <c r="B371" s="15"/>
      <c r="C371" s="15"/>
      <c r="D371" s="15"/>
    </row>
    <row r="372" spans="1:4" s="10" customFormat="1" x14ac:dyDescent="0.2">
      <c r="A372" s="15"/>
      <c r="B372" s="15"/>
      <c r="C372" s="15"/>
      <c r="D372" s="15"/>
    </row>
    <row r="373" spans="1:4" s="10" customFormat="1" x14ac:dyDescent="0.2">
      <c r="A373" s="15"/>
      <c r="B373" s="15"/>
      <c r="C373" s="15"/>
      <c r="D373" s="15"/>
    </row>
    <row r="374" spans="1:4" s="10" customFormat="1" x14ac:dyDescent="0.2">
      <c r="A374" s="15"/>
      <c r="B374" s="15"/>
      <c r="C374" s="15"/>
      <c r="D374" s="15"/>
    </row>
    <row r="375" spans="1:4" s="10" customFormat="1" x14ac:dyDescent="0.2">
      <c r="A375" s="15"/>
      <c r="B375" s="15"/>
      <c r="C375" s="15"/>
      <c r="D375" s="15"/>
    </row>
    <row r="376" spans="1:4" s="10" customFormat="1" x14ac:dyDescent="0.2">
      <c r="A376" s="15"/>
      <c r="B376" s="15"/>
      <c r="C376" s="15"/>
      <c r="D376" s="15"/>
    </row>
    <row r="377" spans="1:4" s="10" customFormat="1" x14ac:dyDescent="0.2">
      <c r="A377" s="15"/>
      <c r="B377" s="15"/>
      <c r="C377" s="15"/>
      <c r="D377" s="15"/>
    </row>
    <row r="378" spans="1:4" s="10" customFormat="1" x14ac:dyDescent="0.2">
      <c r="A378" s="15"/>
      <c r="B378" s="15"/>
      <c r="C378" s="15"/>
      <c r="D378" s="15"/>
    </row>
    <row r="379" spans="1:4" s="10" customFormat="1" x14ac:dyDescent="0.2">
      <c r="A379" s="15"/>
      <c r="B379" s="15"/>
      <c r="C379" s="15"/>
      <c r="D379" s="15"/>
    </row>
    <row r="380" spans="1:4" s="10" customFormat="1" x14ac:dyDescent="0.2">
      <c r="A380" s="15"/>
      <c r="B380" s="15"/>
      <c r="C380" s="15"/>
      <c r="D380" s="15"/>
    </row>
    <row r="381" spans="1:4" s="10" customFormat="1" x14ac:dyDescent="0.2">
      <c r="A381" s="15"/>
      <c r="B381" s="15"/>
      <c r="C381" s="15"/>
      <c r="D381" s="15"/>
    </row>
    <row r="382" spans="1:4" s="10" customFormat="1" x14ac:dyDescent="0.2">
      <c r="A382" s="15"/>
      <c r="B382" s="15"/>
      <c r="C382" s="15"/>
      <c r="D382" s="15"/>
    </row>
    <row r="383" spans="1:4" s="10" customFormat="1" x14ac:dyDescent="0.2">
      <c r="A383" s="15"/>
      <c r="B383" s="15"/>
      <c r="C383" s="15"/>
      <c r="D383" s="15"/>
    </row>
    <row r="384" spans="1:4" s="10" customFormat="1" x14ac:dyDescent="0.2">
      <c r="A384" s="15"/>
      <c r="B384" s="15"/>
      <c r="C384" s="15"/>
      <c r="D384" s="15"/>
    </row>
    <row r="385" spans="1:4" s="10" customFormat="1" x14ac:dyDescent="0.2">
      <c r="A385" s="15"/>
      <c r="B385" s="15"/>
      <c r="C385" s="15"/>
      <c r="D385" s="15"/>
    </row>
    <row r="386" spans="1:4" s="10" customFormat="1" x14ac:dyDescent="0.2">
      <c r="A386" s="15"/>
      <c r="B386" s="15"/>
      <c r="C386" s="15"/>
      <c r="D386" s="15"/>
    </row>
    <row r="387" spans="1:4" s="10" customFormat="1" x14ac:dyDescent="0.2">
      <c r="A387" s="15"/>
      <c r="B387" s="15"/>
      <c r="C387" s="15"/>
      <c r="D387" s="15"/>
    </row>
    <row r="388" spans="1:4" s="10" customFormat="1" x14ac:dyDescent="0.2">
      <c r="A388" s="15"/>
      <c r="B388" s="15"/>
      <c r="C388" s="15"/>
      <c r="D388" s="15"/>
    </row>
    <row r="389" spans="1:4" s="10" customFormat="1" x14ac:dyDescent="0.2">
      <c r="A389" s="15"/>
      <c r="B389" s="15"/>
      <c r="C389" s="15"/>
      <c r="D389" s="15"/>
    </row>
    <row r="390" spans="1:4" s="10" customFormat="1" x14ac:dyDescent="0.2">
      <c r="A390" s="15"/>
      <c r="B390" s="15"/>
      <c r="C390" s="15"/>
      <c r="D390" s="15"/>
    </row>
    <row r="391" spans="1:4" s="10" customFormat="1" x14ac:dyDescent="0.2">
      <c r="A391" s="15"/>
      <c r="B391" s="15"/>
      <c r="C391" s="15"/>
      <c r="D391" s="15"/>
    </row>
    <row r="392" spans="1:4" s="10" customFormat="1" x14ac:dyDescent="0.2">
      <c r="A392" s="15"/>
      <c r="B392" s="15"/>
      <c r="C392" s="15"/>
      <c r="D392" s="15"/>
    </row>
    <row r="393" spans="1:4" s="10" customFormat="1" x14ac:dyDescent="0.2">
      <c r="A393" s="15"/>
      <c r="B393" s="15"/>
      <c r="C393" s="15"/>
      <c r="D393" s="15"/>
    </row>
    <row r="394" spans="1:4" s="10" customFormat="1" x14ac:dyDescent="0.2">
      <c r="A394" s="15"/>
      <c r="B394" s="15"/>
      <c r="C394" s="15"/>
      <c r="D394" s="15"/>
    </row>
    <row r="395" spans="1:4" s="10" customFormat="1" x14ac:dyDescent="0.2">
      <c r="A395" s="15"/>
      <c r="B395" s="15"/>
      <c r="C395" s="15"/>
      <c r="D395" s="15"/>
    </row>
    <row r="396" spans="1:4" s="10" customFormat="1" x14ac:dyDescent="0.2">
      <c r="A396" s="15"/>
      <c r="B396" s="15"/>
      <c r="C396" s="15"/>
      <c r="D396" s="15"/>
    </row>
    <row r="397" spans="1:4" s="10" customFormat="1" x14ac:dyDescent="0.2">
      <c r="A397" s="15"/>
      <c r="B397" s="15"/>
      <c r="C397" s="15"/>
      <c r="D397" s="15"/>
    </row>
    <row r="398" spans="1:4" s="10" customFormat="1" x14ac:dyDescent="0.2">
      <c r="A398" s="15"/>
      <c r="B398" s="15"/>
      <c r="C398" s="15"/>
      <c r="D398" s="15"/>
    </row>
    <row r="399" spans="1:4" s="10" customFormat="1" x14ac:dyDescent="0.2">
      <c r="A399" s="15"/>
      <c r="B399" s="15"/>
      <c r="C399" s="15"/>
      <c r="D399" s="15"/>
    </row>
    <row r="400" spans="1:4" s="10" customFormat="1" x14ac:dyDescent="0.2">
      <c r="A400" s="15"/>
      <c r="B400" s="15"/>
      <c r="C400" s="15"/>
      <c r="D400" s="15"/>
    </row>
    <row r="401" spans="1:4" s="10" customFormat="1" x14ac:dyDescent="0.2">
      <c r="A401" s="15"/>
      <c r="B401" s="15"/>
      <c r="C401" s="15"/>
      <c r="D401" s="15"/>
    </row>
    <row r="402" spans="1:4" s="10" customFormat="1" x14ac:dyDescent="0.2">
      <c r="A402" s="15"/>
      <c r="B402" s="15"/>
      <c r="C402" s="15"/>
      <c r="D402" s="15"/>
    </row>
    <row r="403" spans="1:4" s="10" customFormat="1" x14ac:dyDescent="0.2">
      <c r="A403" s="15"/>
      <c r="B403" s="15"/>
      <c r="C403" s="15"/>
      <c r="D403" s="15"/>
    </row>
    <row r="404" spans="1:4" s="10" customFormat="1" x14ac:dyDescent="0.2">
      <c r="A404" s="15"/>
      <c r="B404" s="15"/>
      <c r="C404" s="15"/>
      <c r="D404" s="15"/>
    </row>
    <row r="405" spans="1:4" s="10" customFormat="1" x14ac:dyDescent="0.2">
      <c r="A405" s="15"/>
      <c r="B405" s="15"/>
      <c r="C405" s="15"/>
      <c r="D405" s="15"/>
    </row>
    <row r="406" spans="1:4" s="10" customFormat="1" x14ac:dyDescent="0.2">
      <c r="A406" s="15"/>
      <c r="B406" s="15"/>
      <c r="C406" s="15"/>
      <c r="D406" s="15"/>
    </row>
    <row r="407" spans="1:4" s="10" customFormat="1" x14ac:dyDescent="0.2">
      <c r="A407" s="15"/>
      <c r="B407" s="15"/>
      <c r="C407" s="15"/>
      <c r="D407" s="15"/>
    </row>
    <row r="408" spans="1:4" s="10" customFormat="1" x14ac:dyDescent="0.2">
      <c r="A408" s="15"/>
      <c r="B408" s="15"/>
      <c r="C408" s="15"/>
      <c r="D408" s="15"/>
    </row>
    <row r="409" spans="1:4" s="10" customFormat="1" x14ac:dyDescent="0.2">
      <c r="A409" s="15"/>
      <c r="B409" s="15"/>
      <c r="C409" s="15"/>
      <c r="D409" s="15"/>
    </row>
    <row r="410" spans="1:4" s="10" customFormat="1" x14ac:dyDescent="0.2">
      <c r="A410" s="15"/>
      <c r="B410" s="15"/>
      <c r="C410" s="15"/>
      <c r="D410" s="15"/>
    </row>
    <row r="411" spans="1:4" s="10" customFormat="1" x14ac:dyDescent="0.2">
      <c r="A411" s="15"/>
      <c r="B411" s="15"/>
      <c r="C411" s="15"/>
      <c r="D411" s="15"/>
    </row>
    <row r="412" spans="1:4" s="10" customFormat="1" x14ac:dyDescent="0.2">
      <c r="A412" s="15"/>
      <c r="B412" s="15"/>
      <c r="C412" s="15"/>
      <c r="D412" s="15"/>
    </row>
    <row r="413" spans="1:4" s="10" customFormat="1" x14ac:dyDescent="0.2">
      <c r="A413" s="15"/>
      <c r="B413" s="15"/>
      <c r="C413" s="15"/>
      <c r="D413" s="15"/>
    </row>
    <row r="414" spans="1:4" s="10" customFormat="1" x14ac:dyDescent="0.2">
      <c r="A414" s="15"/>
      <c r="B414" s="15"/>
      <c r="C414" s="15"/>
      <c r="D414" s="15"/>
    </row>
    <row r="415" spans="1:4" s="10" customFormat="1" x14ac:dyDescent="0.2">
      <c r="A415" s="15"/>
      <c r="B415" s="15"/>
      <c r="C415" s="15"/>
      <c r="D415" s="15"/>
    </row>
    <row r="416" spans="1:4" s="10" customFormat="1" x14ac:dyDescent="0.2">
      <c r="A416" s="15"/>
      <c r="B416" s="15"/>
      <c r="C416" s="15"/>
      <c r="D416" s="15"/>
    </row>
    <row r="417" spans="1:4" s="10" customFormat="1" x14ac:dyDescent="0.2">
      <c r="A417" s="15"/>
      <c r="B417" s="15"/>
      <c r="C417" s="15"/>
      <c r="D417" s="15"/>
    </row>
    <row r="418" spans="1:4" s="10" customFormat="1" x14ac:dyDescent="0.2">
      <c r="A418" s="15"/>
      <c r="B418" s="15"/>
      <c r="C418" s="15"/>
      <c r="D418" s="15"/>
    </row>
    <row r="419" spans="1:4" s="10" customFormat="1" x14ac:dyDescent="0.2">
      <c r="A419" s="15"/>
      <c r="B419" s="15"/>
      <c r="C419" s="15"/>
      <c r="D419" s="15"/>
    </row>
    <row r="420" spans="1:4" s="10" customFormat="1" x14ac:dyDescent="0.2">
      <c r="A420" s="15"/>
      <c r="B420" s="15"/>
      <c r="C420" s="15"/>
      <c r="D420" s="15"/>
    </row>
    <row r="421" spans="1:4" s="10" customFormat="1" x14ac:dyDescent="0.2">
      <c r="A421" s="15"/>
      <c r="B421" s="15"/>
      <c r="C421" s="15"/>
      <c r="D421" s="15"/>
    </row>
    <row r="422" spans="1:4" s="10" customFormat="1" x14ac:dyDescent="0.2">
      <c r="A422" s="15"/>
      <c r="B422" s="15"/>
      <c r="C422" s="15"/>
      <c r="D422" s="15"/>
    </row>
    <row r="423" spans="1:4" s="10" customFormat="1" x14ac:dyDescent="0.2">
      <c r="A423" s="15"/>
      <c r="B423" s="15"/>
      <c r="C423" s="15"/>
      <c r="D423" s="15"/>
    </row>
    <row r="424" spans="1:4" s="10" customFormat="1" x14ac:dyDescent="0.2">
      <c r="A424" s="15"/>
      <c r="B424" s="15"/>
      <c r="C424" s="15"/>
      <c r="D424" s="15"/>
    </row>
    <row r="425" spans="1:4" s="10" customFormat="1" x14ac:dyDescent="0.2">
      <c r="A425" s="15"/>
      <c r="B425" s="15"/>
      <c r="C425" s="15"/>
      <c r="D425" s="15"/>
    </row>
    <row r="426" spans="1:4" s="10" customFormat="1" x14ac:dyDescent="0.2">
      <c r="A426" s="15"/>
      <c r="B426" s="15"/>
      <c r="C426" s="15"/>
      <c r="D426" s="15"/>
    </row>
    <row r="427" spans="1:4" s="10" customFormat="1" x14ac:dyDescent="0.2">
      <c r="A427" s="15"/>
      <c r="B427" s="15"/>
      <c r="C427" s="15"/>
      <c r="D427" s="15"/>
    </row>
    <row r="428" spans="1:4" s="10" customFormat="1" x14ac:dyDescent="0.2">
      <c r="A428" s="15"/>
      <c r="B428" s="15"/>
      <c r="C428" s="15"/>
      <c r="D428" s="15"/>
    </row>
    <row r="429" spans="1:4" s="10" customFormat="1" x14ac:dyDescent="0.2">
      <c r="A429" s="15"/>
      <c r="B429" s="15"/>
      <c r="C429" s="15"/>
      <c r="D429" s="15"/>
    </row>
    <row r="430" spans="1:4" s="10" customFormat="1" x14ac:dyDescent="0.2">
      <c r="A430" s="15"/>
      <c r="B430" s="15"/>
      <c r="C430" s="15"/>
      <c r="D430" s="15"/>
    </row>
    <row r="431" spans="1:4" s="10" customFormat="1" x14ac:dyDescent="0.2">
      <c r="A431" s="15"/>
      <c r="B431" s="15"/>
      <c r="C431" s="15"/>
      <c r="D431" s="15"/>
    </row>
    <row r="432" spans="1:4" s="10" customFormat="1" x14ac:dyDescent="0.2">
      <c r="A432" s="15"/>
      <c r="B432" s="15"/>
      <c r="C432" s="15"/>
      <c r="D432" s="15"/>
    </row>
    <row r="433" spans="1:4" s="10" customFormat="1" x14ac:dyDescent="0.2">
      <c r="A433" s="15"/>
      <c r="B433" s="15"/>
      <c r="C433" s="15"/>
      <c r="D433" s="15"/>
    </row>
    <row r="434" spans="1:4" s="10" customFormat="1" x14ac:dyDescent="0.2">
      <c r="A434" s="15"/>
      <c r="B434" s="15"/>
      <c r="C434" s="15"/>
      <c r="D434" s="15"/>
    </row>
    <row r="435" spans="1:4" s="10" customFormat="1" x14ac:dyDescent="0.2">
      <c r="A435" s="15"/>
      <c r="B435" s="15"/>
      <c r="C435" s="15"/>
      <c r="D435" s="15"/>
    </row>
    <row r="436" spans="1:4" s="10" customFormat="1" x14ac:dyDescent="0.2">
      <c r="A436" s="15"/>
      <c r="B436" s="15"/>
      <c r="C436" s="15"/>
      <c r="D436" s="15"/>
    </row>
    <row r="437" spans="1:4" s="10" customFormat="1" x14ac:dyDescent="0.2">
      <c r="A437" s="15"/>
      <c r="B437" s="15"/>
      <c r="C437" s="15"/>
      <c r="D437" s="15"/>
    </row>
    <row r="438" spans="1:4" s="10" customFormat="1" x14ac:dyDescent="0.2">
      <c r="A438" s="15"/>
      <c r="B438" s="15"/>
      <c r="C438" s="15"/>
      <c r="D438" s="15"/>
    </row>
    <row r="439" spans="1:4" s="10" customFormat="1" x14ac:dyDescent="0.2">
      <c r="A439" s="15"/>
      <c r="B439" s="15"/>
      <c r="C439" s="15"/>
      <c r="D439" s="15"/>
    </row>
    <row r="440" spans="1:4" s="10" customFormat="1" x14ac:dyDescent="0.2">
      <c r="A440" s="15"/>
      <c r="B440" s="15"/>
      <c r="C440" s="15"/>
      <c r="D440" s="15"/>
    </row>
    <row r="441" spans="1:4" s="10" customFormat="1" x14ac:dyDescent="0.2">
      <c r="A441" s="15"/>
      <c r="B441" s="15"/>
      <c r="C441" s="15"/>
      <c r="D441" s="15"/>
    </row>
    <row r="442" spans="1:4" s="10" customFormat="1" x14ac:dyDescent="0.2">
      <c r="A442" s="15"/>
      <c r="B442" s="15"/>
      <c r="C442" s="15"/>
      <c r="D442" s="15"/>
    </row>
    <row r="443" spans="1:4" s="10" customFormat="1" x14ac:dyDescent="0.2">
      <c r="A443" s="15"/>
      <c r="B443" s="15"/>
      <c r="C443" s="15"/>
      <c r="D443" s="15"/>
    </row>
    <row r="444" spans="1:4" s="10" customFormat="1" x14ac:dyDescent="0.2">
      <c r="A444" s="15"/>
      <c r="B444" s="15"/>
      <c r="C444" s="15"/>
      <c r="D444" s="15"/>
    </row>
    <row r="445" spans="1:4" s="10" customFormat="1" x14ac:dyDescent="0.2">
      <c r="A445" s="15"/>
      <c r="B445" s="15"/>
      <c r="C445" s="15"/>
      <c r="D445" s="15"/>
    </row>
    <row r="446" spans="1:4" s="10" customFormat="1" x14ac:dyDescent="0.2">
      <c r="A446" s="15"/>
      <c r="B446" s="15"/>
      <c r="C446" s="15"/>
      <c r="D446" s="15"/>
    </row>
    <row r="447" spans="1:4" s="10" customFormat="1" x14ac:dyDescent="0.2">
      <c r="A447" s="15"/>
      <c r="B447" s="15"/>
      <c r="C447" s="15"/>
      <c r="D447" s="15"/>
    </row>
    <row r="448" spans="1:4" s="10" customFormat="1" x14ac:dyDescent="0.2">
      <c r="A448" s="15"/>
      <c r="B448" s="15"/>
      <c r="C448" s="15"/>
      <c r="D448" s="15"/>
    </row>
    <row r="449" spans="1:4" s="10" customFormat="1" x14ac:dyDescent="0.2">
      <c r="A449" s="15"/>
      <c r="B449" s="15"/>
      <c r="C449" s="15"/>
      <c r="D449" s="15"/>
    </row>
    <row r="450" spans="1:4" s="10" customFormat="1" x14ac:dyDescent="0.2">
      <c r="A450" s="15"/>
      <c r="B450" s="15"/>
      <c r="C450" s="15"/>
      <c r="D450" s="15"/>
    </row>
    <row r="451" spans="1:4" s="10" customFormat="1" x14ac:dyDescent="0.2">
      <c r="A451" s="15"/>
      <c r="B451" s="15"/>
      <c r="C451" s="15"/>
      <c r="D451" s="15"/>
    </row>
    <row r="452" spans="1:4" s="10" customFormat="1" x14ac:dyDescent="0.2">
      <c r="A452" s="15"/>
      <c r="B452" s="15"/>
      <c r="C452" s="15"/>
      <c r="D452" s="15"/>
    </row>
    <row r="453" spans="1:4" s="10" customFormat="1" x14ac:dyDescent="0.2">
      <c r="A453" s="15"/>
      <c r="B453" s="15"/>
      <c r="C453" s="15"/>
      <c r="D453" s="15"/>
    </row>
    <row r="454" spans="1:4" s="10" customFormat="1" x14ac:dyDescent="0.2">
      <c r="A454" s="15"/>
      <c r="B454" s="15"/>
      <c r="C454" s="15"/>
      <c r="D454" s="15"/>
    </row>
    <row r="455" spans="1:4" s="10" customFormat="1" x14ac:dyDescent="0.2">
      <c r="A455" s="15"/>
      <c r="B455" s="15"/>
      <c r="C455" s="15"/>
      <c r="D455" s="15"/>
    </row>
    <row r="456" spans="1:4" s="10" customFormat="1" x14ac:dyDescent="0.2">
      <c r="A456" s="15"/>
      <c r="B456" s="15"/>
      <c r="C456" s="15"/>
      <c r="D456" s="15"/>
    </row>
    <row r="457" spans="1:4" s="10" customFormat="1" x14ac:dyDescent="0.2">
      <c r="A457" s="15"/>
      <c r="B457" s="15"/>
      <c r="C457" s="15"/>
      <c r="D457" s="15"/>
    </row>
    <row r="458" spans="1:4" s="10" customFormat="1" x14ac:dyDescent="0.2">
      <c r="A458" s="15"/>
      <c r="B458" s="15"/>
      <c r="C458" s="15"/>
      <c r="D458" s="15"/>
    </row>
    <row r="459" spans="1:4" s="10" customFormat="1" x14ac:dyDescent="0.2">
      <c r="A459" s="15"/>
      <c r="B459" s="15"/>
      <c r="C459" s="15"/>
      <c r="D459" s="15"/>
    </row>
    <row r="460" spans="1:4" s="10" customFormat="1" x14ac:dyDescent="0.2">
      <c r="A460" s="15"/>
      <c r="B460" s="15"/>
      <c r="C460" s="15"/>
      <c r="D460" s="15"/>
    </row>
    <row r="461" spans="1:4" s="10" customFormat="1" x14ac:dyDescent="0.2">
      <c r="A461" s="15"/>
      <c r="B461" s="15"/>
      <c r="C461" s="15"/>
      <c r="D461" s="15"/>
    </row>
    <row r="462" spans="1:4" s="10" customFormat="1" x14ac:dyDescent="0.2">
      <c r="A462" s="15"/>
      <c r="B462" s="15"/>
      <c r="C462" s="15"/>
      <c r="D462" s="15"/>
    </row>
    <row r="463" spans="1:4" s="10" customFormat="1" x14ac:dyDescent="0.2">
      <c r="A463" s="15"/>
      <c r="B463" s="15"/>
      <c r="C463" s="15"/>
      <c r="D463" s="15"/>
    </row>
    <row r="464" spans="1:4" s="10" customFormat="1" x14ac:dyDescent="0.2">
      <c r="A464" s="15"/>
      <c r="B464" s="15"/>
      <c r="C464" s="15"/>
      <c r="D464" s="15"/>
    </row>
    <row r="465" spans="1:4" s="10" customFormat="1" x14ac:dyDescent="0.2">
      <c r="A465" s="15"/>
      <c r="B465" s="15"/>
      <c r="C465" s="15"/>
      <c r="D465" s="15"/>
    </row>
    <row r="466" spans="1:4" s="10" customFormat="1" x14ac:dyDescent="0.2">
      <c r="A466" s="15"/>
      <c r="B466" s="15"/>
      <c r="C466" s="15"/>
      <c r="D466" s="15"/>
    </row>
    <row r="467" spans="1:4" s="10" customFormat="1" x14ac:dyDescent="0.2">
      <c r="A467" s="15"/>
      <c r="B467" s="15"/>
      <c r="C467" s="15"/>
      <c r="D467" s="15"/>
    </row>
    <row r="468" spans="1:4" s="10" customFormat="1" x14ac:dyDescent="0.2">
      <c r="A468" s="15"/>
      <c r="B468" s="15"/>
      <c r="C468" s="15"/>
      <c r="D468" s="15"/>
    </row>
    <row r="469" spans="1:4" s="10" customFormat="1" x14ac:dyDescent="0.2">
      <c r="A469" s="15"/>
      <c r="B469" s="15"/>
      <c r="C469" s="15"/>
      <c r="D469" s="15"/>
    </row>
    <row r="470" spans="1:4" s="10" customFormat="1" x14ac:dyDescent="0.2">
      <c r="A470" s="15"/>
      <c r="B470" s="15"/>
      <c r="C470" s="15"/>
      <c r="D470" s="15"/>
    </row>
    <row r="471" spans="1:4" s="10" customFormat="1" x14ac:dyDescent="0.2">
      <c r="A471" s="15"/>
      <c r="B471" s="15"/>
      <c r="C471" s="15"/>
      <c r="D471" s="15"/>
    </row>
    <row r="472" spans="1:4" s="10" customFormat="1" x14ac:dyDescent="0.2">
      <c r="A472" s="15"/>
      <c r="B472" s="15"/>
      <c r="C472" s="15"/>
      <c r="D472" s="15"/>
    </row>
    <row r="473" spans="1:4" s="10" customFormat="1" x14ac:dyDescent="0.2">
      <c r="A473" s="15"/>
      <c r="B473" s="15"/>
      <c r="C473" s="15"/>
      <c r="D473" s="15"/>
    </row>
    <row r="474" spans="1:4" s="10" customFormat="1" x14ac:dyDescent="0.2">
      <c r="A474" s="15"/>
      <c r="B474" s="15"/>
      <c r="C474" s="15"/>
      <c r="D474" s="15"/>
    </row>
    <row r="475" spans="1:4" s="10" customFormat="1" x14ac:dyDescent="0.2">
      <c r="A475" s="15"/>
      <c r="B475" s="15"/>
      <c r="C475" s="15"/>
      <c r="D475" s="15"/>
    </row>
    <row r="476" spans="1:4" s="10" customFormat="1" x14ac:dyDescent="0.2">
      <c r="A476" s="15"/>
      <c r="B476" s="15"/>
      <c r="C476" s="15"/>
      <c r="D476" s="15"/>
    </row>
    <row r="477" spans="1:4" s="10" customFormat="1" x14ac:dyDescent="0.2">
      <c r="A477" s="15"/>
      <c r="B477" s="15"/>
      <c r="C477" s="15"/>
      <c r="D477" s="15"/>
    </row>
    <row r="478" spans="1:4" s="10" customFormat="1" x14ac:dyDescent="0.2">
      <c r="A478" s="15"/>
      <c r="B478" s="15"/>
      <c r="C478" s="15"/>
      <c r="D478" s="15"/>
    </row>
    <row r="479" spans="1:4" s="10" customFormat="1" x14ac:dyDescent="0.2">
      <c r="A479" s="15"/>
      <c r="B479" s="15"/>
      <c r="C479" s="15"/>
      <c r="D479" s="15"/>
    </row>
    <row r="480" spans="1:4" s="10" customFormat="1" x14ac:dyDescent="0.2">
      <c r="A480" s="15"/>
      <c r="B480" s="15"/>
      <c r="C480" s="15"/>
      <c r="D480" s="15"/>
    </row>
    <row r="481" spans="1:4" s="10" customFormat="1" x14ac:dyDescent="0.2">
      <c r="A481" s="15"/>
      <c r="B481" s="15"/>
      <c r="C481" s="15"/>
      <c r="D481" s="15"/>
    </row>
    <row r="482" spans="1:4" s="10" customFormat="1" x14ac:dyDescent="0.2">
      <c r="A482" s="15"/>
      <c r="B482" s="15"/>
      <c r="C482" s="15"/>
      <c r="D482" s="15"/>
    </row>
    <row r="483" spans="1:4" s="10" customFormat="1" x14ac:dyDescent="0.2">
      <c r="A483" s="15"/>
      <c r="B483" s="15"/>
      <c r="C483" s="15"/>
      <c r="D483" s="15"/>
    </row>
    <row r="484" spans="1:4" s="10" customFormat="1" x14ac:dyDescent="0.2">
      <c r="A484" s="15"/>
      <c r="B484" s="15"/>
      <c r="C484" s="15"/>
      <c r="D484" s="15"/>
    </row>
    <row r="485" spans="1:4" s="10" customFormat="1" x14ac:dyDescent="0.2">
      <c r="A485" s="15"/>
      <c r="B485" s="15"/>
      <c r="C485" s="15"/>
      <c r="D485" s="15"/>
    </row>
    <row r="486" spans="1:4" s="10" customFormat="1" x14ac:dyDescent="0.2">
      <c r="A486" s="15"/>
      <c r="B486" s="15"/>
      <c r="C486" s="15"/>
      <c r="D486" s="15"/>
    </row>
    <row r="487" spans="1:4" s="10" customFormat="1" x14ac:dyDescent="0.2">
      <c r="A487" s="15"/>
      <c r="B487" s="15"/>
      <c r="C487" s="15"/>
      <c r="D487" s="15"/>
    </row>
    <row r="488" spans="1:4" s="10" customFormat="1" x14ac:dyDescent="0.2">
      <c r="A488" s="15"/>
      <c r="B488" s="15"/>
      <c r="C488" s="15"/>
      <c r="D488" s="15"/>
    </row>
    <row r="489" spans="1:4" s="10" customFormat="1" x14ac:dyDescent="0.2">
      <c r="A489" s="15"/>
      <c r="B489" s="15"/>
      <c r="C489" s="15"/>
      <c r="D489" s="15"/>
    </row>
    <row r="490" spans="1:4" s="10" customFormat="1" x14ac:dyDescent="0.2">
      <c r="A490" s="15"/>
      <c r="B490" s="15"/>
      <c r="C490" s="15"/>
      <c r="D490" s="15"/>
    </row>
    <row r="491" spans="1:4" s="10" customFormat="1" x14ac:dyDescent="0.2">
      <c r="A491" s="15"/>
      <c r="B491" s="15"/>
      <c r="C491" s="15"/>
      <c r="D491" s="15"/>
    </row>
    <row r="492" spans="1:4" s="10" customFormat="1" x14ac:dyDescent="0.2">
      <c r="A492" s="15"/>
      <c r="B492" s="15"/>
      <c r="C492" s="15"/>
      <c r="D492" s="15"/>
    </row>
    <row r="493" spans="1:4" s="10" customFormat="1" x14ac:dyDescent="0.2">
      <c r="A493" s="15"/>
      <c r="B493" s="15"/>
      <c r="C493" s="15"/>
      <c r="D493" s="15"/>
    </row>
    <row r="494" spans="1:4" s="10" customFormat="1" x14ac:dyDescent="0.2">
      <c r="A494" s="15"/>
      <c r="B494" s="15"/>
      <c r="C494" s="15"/>
      <c r="D494" s="15"/>
    </row>
    <row r="495" spans="1:4" s="10" customFormat="1" x14ac:dyDescent="0.2">
      <c r="A495" s="15"/>
      <c r="B495" s="15"/>
      <c r="C495" s="15"/>
      <c r="D495" s="15"/>
    </row>
    <row r="496" spans="1:4" s="10" customFormat="1" x14ac:dyDescent="0.2">
      <c r="A496" s="15"/>
      <c r="B496" s="15"/>
      <c r="C496" s="15"/>
      <c r="D496" s="15"/>
    </row>
    <row r="497" spans="1:4" s="10" customFormat="1" x14ac:dyDescent="0.2">
      <c r="A497" s="15"/>
      <c r="B497" s="15"/>
      <c r="C497" s="15"/>
      <c r="D497" s="15"/>
    </row>
    <row r="498" spans="1:4" s="10" customFormat="1" x14ac:dyDescent="0.2">
      <c r="A498" s="15"/>
      <c r="B498" s="15"/>
      <c r="C498" s="15"/>
      <c r="D498" s="15"/>
    </row>
    <row r="499" spans="1:4" s="10" customFormat="1" x14ac:dyDescent="0.2">
      <c r="A499" s="15"/>
      <c r="B499" s="15"/>
      <c r="C499" s="15"/>
      <c r="D499" s="15"/>
    </row>
    <row r="500" spans="1:4" s="10" customFormat="1" x14ac:dyDescent="0.2">
      <c r="A500" s="15"/>
      <c r="B500" s="15"/>
      <c r="C500" s="15"/>
      <c r="D500" s="15"/>
    </row>
    <row r="501" spans="1:4" s="10" customFormat="1" x14ac:dyDescent="0.2">
      <c r="A501" s="15"/>
      <c r="B501" s="15"/>
      <c r="C501" s="15"/>
      <c r="D501" s="15"/>
    </row>
    <row r="502" spans="1:4" s="10" customFormat="1" x14ac:dyDescent="0.2">
      <c r="A502" s="15"/>
      <c r="B502" s="15"/>
      <c r="C502" s="15"/>
      <c r="D502" s="15"/>
    </row>
    <row r="503" spans="1:4" s="10" customFormat="1" x14ac:dyDescent="0.2">
      <c r="A503" s="15"/>
      <c r="B503" s="15"/>
      <c r="C503" s="15"/>
      <c r="D503" s="15"/>
    </row>
    <row r="504" spans="1:4" s="10" customFormat="1" x14ac:dyDescent="0.2">
      <c r="A504" s="15"/>
      <c r="B504" s="15"/>
      <c r="C504" s="15"/>
      <c r="D504" s="15"/>
    </row>
    <row r="505" spans="1:4" s="10" customFormat="1" x14ac:dyDescent="0.2">
      <c r="A505" s="15"/>
      <c r="B505" s="15"/>
      <c r="C505" s="15"/>
      <c r="D505" s="15"/>
    </row>
    <row r="506" spans="1:4" s="10" customFormat="1" x14ac:dyDescent="0.2">
      <c r="A506" s="15"/>
      <c r="B506" s="15"/>
      <c r="C506" s="15"/>
      <c r="D506" s="15"/>
    </row>
    <row r="507" spans="1:4" s="10" customFormat="1" x14ac:dyDescent="0.2">
      <c r="A507" s="15"/>
      <c r="B507" s="15"/>
      <c r="C507" s="15"/>
      <c r="D507" s="15"/>
    </row>
    <row r="508" spans="1:4" s="10" customFormat="1" x14ac:dyDescent="0.2">
      <c r="A508" s="15"/>
      <c r="B508" s="15"/>
      <c r="C508" s="15"/>
      <c r="D508" s="15"/>
    </row>
    <row r="509" spans="1:4" s="10" customFormat="1" x14ac:dyDescent="0.2">
      <c r="A509" s="15"/>
      <c r="B509" s="15"/>
      <c r="C509" s="15"/>
      <c r="D509" s="15"/>
    </row>
    <row r="510" spans="1:4" s="10" customFormat="1" x14ac:dyDescent="0.2">
      <c r="A510" s="15"/>
      <c r="B510" s="15"/>
      <c r="C510" s="15"/>
      <c r="D510" s="15"/>
    </row>
    <row r="511" spans="1:4" s="10" customFormat="1" x14ac:dyDescent="0.2">
      <c r="A511" s="15"/>
      <c r="B511" s="15"/>
      <c r="C511" s="15"/>
      <c r="D511" s="15"/>
    </row>
    <row r="512" spans="1:4" s="10" customFormat="1" x14ac:dyDescent="0.2">
      <c r="A512" s="15"/>
      <c r="B512" s="15"/>
      <c r="C512" s="15"/>
      <c r="D512" s="15"/>
    </row>
    <row r="513" spans="1:4" s="10" customFormat="1" x14ac:dyDescent="0.2">
      <c r="A513" s="15"/>
      <c r="B513" s="15"/>
      <c r="C513" s="15"/>
      <c r="D513" s="15"/>
    </row>
    <row r="514" spans="1:4" s="10" customFormat="1" x14ac:dyDescent="0.2">
      <c r="A514" s="15"/>
      <c r="B514" s="15"/>
      <c r="C514" s="15"/>
      <c r="D514" s="15"/>
    </row>
    <row r="515" spans="1:4" s="10" customFormat="1" x14ac:dyDescent="0.2">
      <c r="A515" s="15"/>
      <c r="B515" s="15"/>
      <c r="C515" s="15"/>
      <c r="D515" s="15"/>
    </row>
    <row r="516" spans="1:4" s="10" customFormat="1" x14ac:dyDescent="0.2">
      <c r="A516" s="15"/>
      <c r="B516" s="15"/>
      <c r="C516" s="15"/>
      <c r="D516" s="15"/>
    </row>
    <row r="517" spans="1:4" s="10" customFormat="1" x14ac:dyDescent="0.2">
      <c r="A517" s="15"/>
      <c r="B517" s="15"/>
      <c r="C517" s="15"/>
      <c r="D517" s="15"/>
    </row>
    <row r="518" spans="1:4" s="10" customFormat="1" x14ac:dyDescent="0.2">
      <c r="A518" s="15"/>
      <c r="B518" s="15"/>
      <c r="C518" s="15"/>
      <c r="D518" s="15"/>
    </row>
    <row r="519" spans="1:4" s="10" customFormat="1" x14ac:dyDescent="0.2">
      <c r="A519" s="15"/>
      <c r="B519" s="15"/>
      <c r="C519" s="15"/>
      <c r="D519" s="15"/>
    </row>
    <row r="520" spans="1:4" s="10" customFormat="1" x14ac:dyDescent="0.2">
      <c r="A520" s="15"/>
      <c r="B520" s="15"/>
      <c r="C520" s="15"/>
      <c r="D520" s="15"/>
    </row>
    <row r="521" spans="1:4" s="10" customFormat="1" x14ac:dyDescent="0.2">
      <c r="A521" s="15"/>
      <c r="B521" s="15"/>
      <c r="C521" s="15"/>
      <c r="D521" s="15"/>
    </row>
    <row r="522" spans="1:4" s="10" customFormat="1" x14ac:dyDescent="0.2">
      <c r="A522" s="15"/>
      <c r="B522" s="15"/>
      <c r="C522" s="15"/>
      <c r="D522" s="15"/>
    </row>
    <row r="523" spans="1:4" s="10" customFormat="1" x14ac:dyDescent="0.2">
      <c r="A523" s="15"/>
      <c r="B523" s="15"/>
      <c r="C523" s="15"/>
      <c r="D523" s="15"/>
    </row>
    <row r="524" spans="1:4" s="10" customFormat="1" x14ac:dyDescent="0.2">
      <c r="A524" s="15"/>
      <c r="B524" s="15"/>
      <c r="C524" s="15"/>
      <c r="D524" s="15"/>
    </row>
    <row r="525" spans="1:4" s="10" customFormat="1" x14ac:dyDescent="0.2">
      <c r="A525" s="15"/>
      <c r="B525" s="15"/>
      <c r="C525" s="15"/>
      <c r="D525" s="15"/>
    </row>
    <row r="526" spans="1:4" s="10" customFormat="1" x14ac:dyDescent="0.2">
      <c r="A526" s="15"/>
      <c r="B526" s="15"/>
      <c r="C526" s="15"/>
      <c r="D526" s="15"/>
    </row>
    <row r="527" spans="1:4" s="10" customFormat="1" x14ac:dyDescent="0.2">
      <c r="A527" s="15"/>
      <c r="B527" s="15"/>
      <c r="C527" s="15"/>
      <c r="D527" s="15"/>
    </row>
    <row r="528" spans="1:4" s="10" customFormat="1" x14ac:dyDescent="0.2">
      <c r="A528" s="15"/>
      <c r="B528" s="15"/>
      <c r="C528" s="15"/>
      <c r="D528" s="15"/>
    </row>
    <row r="529" spans="1:4" s="10" customFormat="1" x14ac:dyDescent="0.2">
      <c r="A529" s="15"/>
      <c r="B529" s="15"/>
      <c r="C529" s="15"/>
      <c r="D529" s="15"/>
    </row>
    <row r="530" spans="1:4" s="10" customFormat="1" x14ac:dyDescent="0.2">
      <c r="A530" s="15"/>
      <c r="B530" s="15"/>
      <c r="C530" s="15"/>
      <c r="D530" s="15"/>
    </row>
    <row r="531" spans="1:4" s="10" customFormat="1" x14ac:dyDescent="0.2">
      <c r="A531" s="15"/>
      <c r="B531" s="15"/>
      <c r="C531" s="15"/>
      <c r="D531" s="15"/>
    </row>
    <row r="532" spans="1:4" s="10" customFormat="1" x14ac:dyDescent="0.2">
      <c r="A532" s="15"/>
      <c r="B532" s="15"/>
      <c r="C532" s="15"/>
      <c r="D532" s="15"/>
    </row>
    <row r="533" spans="1:4" s="10" customFormat="1" x14ac:dyDescent="0.2">
      <c r="A533" s="15"/>
      <c r="B533" s="15"/>
      <c r="C533" s="15"/>
      <c r="D533" s="15"/>
    </row>
    <row r="534" spans="1:4" s="10" customFormat="1" x14ac:dyDescent="0.2">
      <c r="A534" s="15"/>
      <c r="B534" s="15"/>
      <c r="C534" s="15"/>
      <c r="D534" s="15"/>
    </row>
    <row r="535" spans="1:4" s="10" customFormat="1" x14ac:dyDescent="0.2">
      <c r="A535" s="15"/>
      <c r="B535" s="15"/>
      <c r="C535" s="15"/>
      <c r="D535" s="15"/>
    </row>
    <row r="536" spans="1:4" s="10" customFormat="1" x14ac:dyDescent="0.2">
      <c r="A536" s="15"/>
      <c r="B536" s="15"/>
      <c r="C536" s="15"/>
      <c r="D536" s="15"/>
    </row>
    <row r="537" spans="1:4" s="10" customFormat="1" x14ac:dyDescent="0.2">
      <c r="A537" s="15"/>
      <c r="B537" s="15"/>
      <c r="C537" s="15"/>
      <c r="D537" s="15"/>
    </row>
    <row r="538" spans="1:4" s="10" customFormat="1" x14ac:dyDescent="0.2">
      <c r="A538" s="15"/>
      <c r="B538" s="15"/>
      <c r="C538" s="15"/>
      <c r="D538" s="15"/>
    </row>
    <row r="539" spans="1:4" s="10" customFormat="1" x14ac:dyDescent="0.2">
      <c r="A539" s="15"/>
      <c r="B539" s="15"/>
      <c r="C539" s="15"/>
      <c r="D539" s="15"/>
    </row>
    <row r="540" spans="1:4" s="10" customFormat="1" x14ac:dyDescent="0.2">
      <c r="A540" s="15"/>
      <c r="B540" s="15"/>
      <c r="C540" s="15"/>
      <c r="D540" s="15"/>
    </row>
    <row r="541" spans="1:4" s="10" customFormat="1" x14ac:dyDescent="0.2">
      <c r="A541" s="15"/>
      <c r="B541" s="15"/>
      <c r="C541" s="15"/>
      <c r="D541" s="15"/>
    </row>
    <row r="542" spans="1:4" s="10" customFormat="1" x14ac:dyDescent="0.2">
      <c r="A542" s="15"/>
      <c r="B542" s="15"/>
      <c r="C542" s="15"/>
      <c r="D542" s="15"/>
    </row>
    <row r="543" spans="1:4" s="10" customFormat="1" x14ac:dyDescent="0.2">
      <c r="A543" s="15"/>
      <c r="B543" s="15"/>
      <c r="C543" s="15"/>
      <c r="D543" s="15"/>
    </row>
    <row r="544" spans="1:4" s="10" customFormat="1" x14ac:dyDescent="0.2">
      <c r="A544" s="15"/>
      <c r="B544" s="15"/>
      <c r="C544" s="15"/>
      <c r="D544" s="15"/>
    </row>
    <row r="545" spans="1:4" s="10" customFormat="1" x14ac:dyDescent="0.2">
      <c r="A545" s="15"/>
      <c r="B545" s="15"/>
      <c r="C545" s="15"/>
      <c r="D545" s="15"/>
    </row>
    <row r="546" spans="1:4" s="10" customFormat="1" x14ac:dyDescent="0.2">
      <c r="A546" s="15"/>
      <c r="B546" s="15"/>
      <c r="C546" s="15"/>
      <c r="D546" s="15"/>
    </row>
    <row r="547" spans="1:4" s="10" customFormat="1" x14ac:dyDescent="0.2">
      <c r="A547" s="15"/>
      <c r="B547" s="15"/>
      <c r="C547" s="15"/>
      <c r="D547" s="15"/>
    </row>
    <row r="548" spans="1:4" s="10" customFormat="1" x14ac:dyDescent="0.2">
      <c r="A548" s="15"/>
      <c r="B548" s="15"/>
      <c r="C548" s="15"/>
      <c r="D548" s="15"/>
    </row>
    <row r="549" spans="1:4" s="10" customFormat="1" x14ac:dyDescent="0.2">
      <c r="A549" s="15"/>
      <c r="B549" s="15"/>
      <c r="C549" s="15"/>
      <c r="D549" s="15"/>
    </row>
    <row r="550" spans="1:4" s="10" customFormat="1" x14ac:dyDescent="0.2">
      <c r="A550" s="15"/>
      <c r="B550" s="15"/>
      <c r="C550" s="15"/>
      <c r="D550" s="15"/>
    </row>
    <row r="551" spans="1:4" s="10" customFormat="1" x14ac:dyDescent="0.2">
      <c r="A551" s="15"/>
      <c r="B551" s="15"/>
      <c r="C551" s="15"/>
      <c r="D551" s="15"/>
    </row>
    <row r="552" spans="1:4" s="10" customFormat="1" x14ac:dyDescent="0.2">
      <c r="A552" s="15"/>
      <c r="B552" s="15"/>
      <c r="C552" s="15"/>
      <c r="D552" s="15"/>
    </row>
    <row r="553" spans="1:4" s="10" customFormat="1" x14ac:dyDescent="0.2">
      <c r="A553" s="15"/>
      <c r="B553" s="15"/>
      <c r="C553" s="15"/>
      <c r="D553" s="15"/>
    </row>
    <row r="554" spans="1:4" s="10" customFormat="1" x14ac:dyDescent="0.2">
      <c r="A554" s="15"/>
      <c r="B554" s="15"/>
      <c r="C554" s="15"/>
      <c r="D554" s="15"/>
    </row>
    <row r="555" spans="1:4" s="10" customFormat="1" x14ac:dyDescent="0.2">
      <c r="A555" s="15"/>
      <c r="B555" s="15"/>
      <c r="C555" s="15"/>
      <c r="D555" s="15"/>
    </row>
    <row r="556" spans="1:4" s="10" customFormat="1" x14ac:dyDescent="0.2">
      <c r="A556" s="15"/>
      <c r="B556" s="15"/>
      <c r="C556" s="15"/>
      <c r="D556" s="15"/>
    </row>
    <row r="557" spans="1:4" s="10" customFormat="1" x14ac:dyDescent="0.2">
      <c r="A557" s="15"/>
      <c r="B557" s="15"/>
      <c r="C557" s="15"/>
      <c r="D557" s="15"/>
    </row>
    <row r="558" spans="1:4" s="10" customFormat="1" x14ac:dyDescent="0.2">
      <c r="A558" s="15"/>
      <c r="B558" s="15"/>
      <c r="C558" s="15"/>
      <c r="D558" s="15"/>
    </row>
    <row r="559" spans="1:4" s="10" customFormat="1" x14ac:dyDescent="0.2">
      <c r="A559" s="15"/>
      <c r="B559" s="15"/>
      <c r="C559" s="15"/>
      <c r="D559" s="15"/>
    </row>
    <row r="560" spans="1:4" s="10" customFormat="1" x14ac:dyDescent="0.2">
      <c r="A560" s="15"/>
      <c r="B560" s="15"/>
      <c r="C560" s="15"/>
      <c r="D560" s="15"/>
    </row>
    <row r="561" spans="1:4" s="10" customFormat="1" x14ac:dyDescent="0.2">
      <c r="A561" s="15"/>
      <c r="B561" s="15"/>
      <c r="C561" s="15"/>
      <c r="D561" s="15"/>
    </row>
    <row r="562" spans="1:4" s="10" customFormat="1" x14ac:dyDescent="0.2">
      <c r="A562" s="15"/>
      <c r="B562" s="15"/>
      <c r="C562" s="15"/>
      <c r="D562" s="15"/>
    </row>
    <row r="563" spans="1:4" s="10" customFormat="1" x14ac:dyDescent="0.2">
      <c r="A563" s="15"/>
      <c r="B563" s="15"/>
      <c r="C563" s="15"/>
      <c r="D563" s="15"/>
    </row>
    <row r="564" spans="1:4" s="10" customFormat="1" x14ac:dyDescent="0.2">
      <c r="A564" s="15"/>
      <c r="B564" s="15"/>
      <c r="C564" s="15"/>
      <c r="D564" s="15"/>
    </row>
    <row r="565" spans="1:4" s="10" customFormat="1" x14ac:dyDescent="0.2">
      <c r="A565" s="15"/>
      <c r="B565" s="15"/>
      <c r="C565" s="15"/>
      <c r="D565" s="15"/>
    </row>
    <row r="566" spans="1:4" s="10" customFormat="1" x14ac:dyDescent="0.2">
      <c r="A566" s="15"/>
      <c r="B566" s="15"/>
      <c r="C566" s="15"/>
      <c r="D566" s="15"/>
    </row>
    <row r="567" spans="1:4" s="10" customFormat="1" x14ac:dyDescent="0.2">
      <c r="A567" s="15"/>
      <c r="B567" s="15"/>
      <c r="C567" s="15"/>
      <c r="D567" s="15"/>
    </row>
    <row r="568" spans="1:4" s="10" customFormat="1" x14ac:dyDescent="0.2">
      <c r="A568" s="15"/>
      <c r="B568" s="15"/>
      <c r="C568" s="15"/>
      <c r="D568" s="15"/>
    </row>
    <row r="569" spans="1:4" s="10" customFormat="1" x14ac:dyDescent="0.2">
      <c r="A569" s="15"/>
      <c r="B569" s="15"/>
      <c r="C569" s="15"/>
      <c r="D569" s="15"/>
    </row>
    <row r="570" spans="1:4" s="10" customFormat="1" x14ac:dyDescent="0.2">
      <c r="A570" s="15"/>
      <c r="B570" s="15"/>
      <c r="C570" s="15"/>
      <c r="D570" s="15"/>
    </row>
    <row r="571" spans="1:4" s="10" customFormat="1" x14ac:dyDescent="0.2">
      <c r="A571" s="15"/>
      <c r="B571" s="15"/>
      <c r="C571" s="15"/>
      <c r="D571" s="15"/>
    </row>
    <row r="572" spans="1:4" s="10" customFormat="1" x14ac:dyDescent="0.2">
      <c r="A572" s="15"/>
      <c r="B572" s="15"/>
      <c r="C572" s="15"/>
      <c r="D572" s="15"/>
    </row>
    <row r="573" spans="1:4" s="10" customFormat="1" x14ac:dyDescent="0.2">
      <c r="A573" s="15"/>
      <c r="B573" s="15"/>
      <c r="C573" s="15"/>
      <c r="D573" s="15"/>
    </row>
    <row r="574" spans="1:4" s="10" customFormat="1" x14ac:dyDescent="0.2">
      <c r="A574" s="15"/>
      <c r="B574" s="15"/>
      <c r="C574" s="15"/>
      <c r="D574" s="15"/>
    </row>
    <row r="575" spans="1:4" s="10" customFormat="1" x14ac:dyDescent="0.2">
      <c r="A575" s="15"/>
      <c r="B575" s="15"/>
      <c r="C575" s="15"/>
      <c r="D575" s="15"/>
    </row>
    <row r="576" spans="1:4" s="10" customFormat="1" x14ac:dyDescent="0.2">
      <c r="A576" s="15"/>
      <c r="B576" s="15"/>
      <c r="C576" s="15"/>
      <c r="D576" s="15"/>
    </row>
    <row r="577" spans="1:4" s="10" customFormat="1" x14ac:dyDescent="0.2">
      <c r="A577" s="15"/>
      <c r="B577" s="15"/>
      <c r="C577" s="15"/>
      <c r="D577" s="15"/>
    </row>
    <row r="578" spans="1:4" s="10" customFormat="1" x14ac:dyDescent="0.2">
      <c r="A578" s="15"/>
      <c r="B578" s="15"/>
      <c r="C578" s="15"/>
      <c r="D578" s="15"/>
    </row>
    <row r="579" spans="1:4" s="10" customFormat="1" x14ac:dyDescent="0.2">
      <c r="A579" s="15"/>
      <c r="B579" s="15"/>
      <c r="C579" s="15"/>
      <c r="D579" s="15"/>
    </row>
    <row r="580" spans="1:4" s="10" customFormat="1" x14ac:dyDescent="0.2">
      <c r="A580" s="15"/>
      <c r="B580" s="15"/>
      <c r="C580" s="15"/>
      <c r="D580" s="15"/>
    </row>
    <row r="581" spans="1:4" s="10" customFormat="1" x14ac:dyDescent="0.2">
      <c r="A581" s="15"/>
      <c r="B581" s="15"/>
      <c r="C581" s="15"/>
      <c r="D581" s="15"/>
    </row>
    <row r="582" spans="1:4" s="10" customFormat="1" x14ac:dyDescent="0.2">
      <c r="A582" s="15"/>
      <c r="B582" s="15"/>
      <c r="C582" s="15"/>
      <c r="D582" s="15"/>
    </row>
    <row r="583" spans="1:4" s="10" customFormat="1" x14ac:dyDescent="0.2">
      <c r="A583" s="15"/>
      <c r="B583" s="15"/>
      <c r="C583" s="15"/>
      <c r="D583" s="15"/>
    </row>
    <row r="584" spans="1:4" s="10" customFormat="1" x14ac:dyDescent="0.2">
      <c r="A584" s="15"/>
      <c r="B584" s="15"/>
      <c r="C584" s="15"/>
      <c r="D584" s="15"/>
    </row>
    <row r="585" spans="1:4" s="10" customFormat="1" x14ac:dyDescent="0.2">
      <c r="A585" s="15"/>
      <c r="B585" s="15"/>
      <c r="C585" s="15"/>
      <c r="D585" s="15"/>
    </row>
    <row r="586" spans="1:4" s="10" customFormat="1" x14ac:dyDescent="0.2">
      <c r="A586" s="15"/>
      <c r="B586" s="15"/>
      <c r="C586" s="15"/>
      <c r="D586" s="15"/>
    </row>
    <row r="587" spans="1:4" s="10" customFormat="1" x14ac:dyDescent="0.2">
      <c r="A587" s="15"/>
      <c r="B587" s="15"/>
      <c r="C587" s="15"/>
      <c r="D587" s="15"/>
    </row>
    <row r="588" spans="1:4" s="10" customFormat="1" x14ac:dyDescent="0.2">
      <c r="A588" s="15"/>
      <c r="B588" s="15"/>
      <c r="C588" s="15"/>
      <c r="D588" s="15"/>
    </row>
    <row r="589" spans="1:4" s="10" customFormat="1" x14ac:dyDescent="0.2">
      <c r="A589" s="15"/>
      <c r="B589" s="15"/>
      <c r="C589" s="15"/>
      <c r="D589" s="15"/>
    </row>
    <row r="590" spans="1:4" s="10" customFormat="1" x14ac:dyDescent="0.2">
      <c r="A590" s="15"/>
      <c r="B590" s="15"/>
      <c r="C590" s="15"/>
      <c r="D590" s="15"/>
    </row>
    <row r="591" spans="1:4" s="10" customFormat="1" x14ac:dyDescent="0.2">
      <c r="A591" s="15"/>
      <c r="B591" s="15"/>
      <c r="C591" s="15"/>
      <c r="D591" s="15"/>
    </row>
    <row r="592" spans="1:4" s="10" customFormat="1" x14ac:dyDescent="0.2">
      <c r="A592" s="15"/>
      <c r="B592" s="15"/>
      <c r="C592" s="15"/>
      <c r="D592" s="15"/>
    </row>
    <row r="593" spans="1:4" s="10" customFormat="1" x14ac:dyDescent="0.2">
      <c r="A593" s="15"/>
      <c r="B593" s="15"/>
      <c r="C593" s="15"/>
      <c r="D593" s="15"/>
    </row>
    <row r="594" spans="1:4" s="10" customFormat="1" x14ac:dyDescent="0.2">
      <c r="A594" s="15"/>
      <c r="B594" s="15"/>
      <c r="C594" s="15"/>
      <c r="D594" s="15"/>
    </row>
    <row r="595" spans="1:4" s="10" customFormat="1" x14ac:dyDescent="0.2">
      <c r="A595" s="15"/>
      <c r="B595" s="15"/>
      <c r="C595" s="15"/>
      <c r="D595" s="15"/>
    </row>
    <row r="596" spans="1:4" s="10" customFormat="1" x14ac:dyDescent="0.2">
      <c r="A596" s="15"/>
      <c r="B596" s="15"/>
      <c r="C596" s="15"/>
      <c r="D596" s="15"/>
    </row>
    <row r="597" spans="1:4" s="10" customFormat="1" x14ac:dyDescent="0.2">
      <c r="A597" s="15"/>
      <c r="B597" s="15"/>
      <c r="C597" s="15"/>
      <c r="D597" s="15"/>
    </row>
    <row r="598" spans="1:4" s="10" customFormat="1" x14ac:dyDescent="0.2">
      <c r="A598" s="15"/>
      <c r="B598" s="15"/>
      <c r="C598" s="15"/>
      <c r="D598" s="15"/>
    </row>
    <row r="599" spans="1:4" s="10" customFormat="1" x14ac:dyDescent="0.2">
      <c r="A599" s="15"/>
      <c r="B599" s="15"/>
      <c r="C599" s="15"/>
      <c r="D599" s="15"/>
    </row>
    <row r="600" spans="1:4" s="10" customFormat="1" x14ac:dyDescent="0.2">
      <c r="A600" s="15"/>
      <c r="B600" s="15"/>
      <c r="C600" s="15"/>
      <c r="D600" s="15"/>
    </row>
    <row r="601" spans="1:4" s="10" customFormat="1" x14ac:dyDescent="0.2">
      <c r="A601" s="15"/>
      <c r="B601" s="15"/>
      <c r="C601" s="15"/>
      <c r="D601" s="15"/>
    </row>
    <row r="602" spans="1:4" s="10" customFormat="1" x14ac:dyDescent="0.2">
      <c r="A602" s="15"/>
      <c r="B602" s="15"/>
      <c r="C602" s="15"/>
      <c r="D602" s="15"/>
    </row>
    <row r="603" spans="1:4" s="10" customFormat="1" x14ac:dyDescent="0.2">
      <c r="A603" s="15"/>
      <c r="B603" s="15"/>
      <c r="C603" s="15"/>
      <c r="D603" s="15"/>
    </row>
    <row r="604" spans="1:4" s="10" customFormat="1" x14ac:dyDescent="0.2">
      <c r="A604" s="15"/>
      <c r="B604" s="15"/>
      <c r="C604" s="15"/>
      <c r="D604" s="15"/>
    </row>
    <row r="605" spans="1:4" s="10" customFormat="1" x14ac:dyDescent="0.2">
      <c r="A605" s="15"/>
      <c r="B605" s="15"/>
      <c r="C605" s="15"/>
      <c r="D605" s="15"/>
    </row>
    <row r="606" spans="1:4" s="10" customFormat="1" x14ac:dyDescent="0.2">
      <c r="A606" s="15"/>
      <c r="B606" s="15"/>
      <c r="C606" s="15"/>
      <c r="D606" s="15"/>
    </row>
    <row r="607" spans="1:4" s="10" customFormat="1" x14ac:dyDescent="0.2">
      <c r="A607" s="15"/>
      <c r="B607" s="15"/>
      <c r="C607" s="15"/>
      <c r="D607" s="15"/>
    </row>
    <row r="608" spans="1:4" s="10" customFormat="1" x14ac:dyDescent="0.2">
      <c r="A608" s="15"/>
      <c r="B608" s="15"/>
      <c r="C608" s="15"/>
      <c r="D608" s="15"/>
    </row>
    <row r="609" spans="1:4" s="10" customFormat="1" x14ac:dyDescent="0.2">
      <c r="A609" s="15"/>
      <c r="B609" s="15"/>
      <c r="C609" s="15"/>
      <c r="D609" s="15"/>
    </row>
    <row r="610" spans="1:4" s="10" customFormat="1" x14ac:dyDescent="0.2">
      <c r="A610" s="15"/>
      <c r="B610" s="15"/>
      <c r="C610" s="15"/>
      <c r="D610" s="15"/>
    </row>
    <row r="611" spans="1:4" s="10" customFormat="1" x14ac:dyDescent="0.2">
      <c r="A611" s="15"/>
      <c r="B611" s="15"/>
      <c r="C611" s="15"/>
      <c r="D611" s="15"/>
    </row>
    <row r="612" spans="1:4" s="10" customFormat="1" x14ac:dyDescent="0.2">
      <c r="A612" s="15"/>
      <c r="B612" s="15"/>
      <c r="C612" s="15"/>
      <c r="D612" s="15"/>
    </row>
    <row r="613" spans="1:4" s="10" customFormat="1" x14ac:dyDescent="0.2">
      <c r="A613" s="15"/>
      <c r="B613" s="15"/>
      <c r="C613" s="15"/>
      <c r="D613" s="15"/>
    </row>
    <row r="614" spans="1:4" s="10" customFormat="1" x14ac:dyDescent="0.2">
      <c r="A614" s="15"/>
      <c r="B614" s="15"/>
      <c r="C614" s="15"/>
      <c r="D614" s="15"/>
    </row>
    <row r="615" spans="1:4" s="10" customFormat="1" x14ac:dyDescent="0.2">
      <c r="A615" s="15"/>
      <c r="B615" s="15"/>
      <c r="C615" s="15"/>
      <c r="D615" s="15"/>
    </row>
    <row r="616" spans="1:4" s="10" customFormat="1" x14ac:dyDescent="0.2">
      <c r="A616" s="15"/>
      <c r="B616" s="15"/>
      <c r="C616" s="15"/>
      <c r="D616" s="15"/>
    </row>
    <row r="617" spans="1:4" s="10" customFormat="1" x14ac:dyDescent="0.2">
      <c r="A617" s="15"/>
      <c r="B617" s="15"/>
      <c r="C617" s="15"/>
      <c r="D617" s="15"/>
    </row>
    <row r="618" spans="1:4" s="10" customFormat="1" x14ac:dyDescent="0.2">
      <c r="A618" s="15"/>
      <c r="B618" s="15"/>
      <c r="C618" s="15"/>
      <c r="D618" s="15"/>
    </row>
    <row r="619" spans="1:4" s="10" customFormat="1" x14ac:dyDescent="0.2">
      <c r="A619" s="15"/>
      <c r="B619" s="15"/>
      <c r="C619" s="15"/>
      <c r="D619" s="15"/>
    </row>
    <row r="620" spans="1:4" s="10" customFormat="1" x14ac:dyDescent="0.2">
      <c r="A620" s="15"/>
      <c r="B620" s="15"/>
      <c r="C620" s="15"/>
      <c r="D620" s="15"/>
    </row>
    <row r="621" spans="1:4" s="10" customFormat="1" x14ac:dyDescent="0.2">
      <c r="A621" s="15"/>
      <c r="B621" s="15"/>
      <c r="C621" s="15"/>
      <c r="D621" s="15"/>
    </row>
    <row r="622" spans="1:4" s="10" customFormat="1" x14ac:dyDescent="0.2">
      <c r="A622" s="15"/>
      <c r="B622" s="15"/>
      <c r="C622" s="15"/>
      <c r="D622" s="15"/>
    </row>
    <row r="623" spans="1:4" s="10" customFormat="1" x14ac:dyDescent="0.2">
      <c r="A623" s="15"/>
      <c r="B623" s="15"/>
      <c r="C623" s="15"/>
      <c r="D623" s="15"/>
    </row>
    <row r="624" spans="1:4" s="10" customFormat="1" x14ac:dyDescent="0.2">
      <c r="A624" s="15"/>
      <c r="B624" s="15"/>
      <c r="C624" s="15"/>
      <c r="D624" s="15"/>
    </row>
    <row r="625" spans="1:4" s="10" customFormat="1" x14ac:dyDescent="0.2">
      <c r="A625" s="15"/>
      <c r="B625" s="15"/>
      <c r="C625" s="15"/>
      <c r="D625" s="15"/>
    </row>
    <row r="626" spans="1:4" s="10" customFormat="1" x14ac:dyDescent="0.2">
      <c r="A626" s="15"/>
      <c r="B626" s="15"/>
      <c r="C626" s="15"/>
      <c r="D626" s="15"/>
    </row>
    <row r="627" spans="1:4" s="10" customFormat="1" x14ac:dyDescent="0.2">
      <c r="A627" s="15"/>
      <c r="B627" s="15"/>
      <c r="C627" s="15"/>
      <c r="D627" s="15"/>
    </row>
    <row r="628" spans="1:4" s="10" customFormat="1" x14ac:dyDescent="0.2">
      <c r="A628" s="15"/>
      <c r="B628" s="15"/>
      <c r="C628" s="15"/>
      <c r="D628" s="15"/>
    </row>
    <row r="629" spans="1:4" s="10" customFormat="1" x14ac:dyDescent="0.2">
      <c r="A629" s="15"/>
      <c r="B629" s="15"/>
      <c r="C629" s="15"/>
      <c r="D629" s="15"/>
    </row>
    <row r="630" spans="1:4" s="10" customFormat="1" x14ac:dyDescent="0.2">
      <c r="A630" s="15"/>
      <c r="B630" s="15"/>
      <c r="C630" s="15"/>
      <c r="D630" s="15"/>
    </row>
    <row r="631" spans="1:4" s="10" customFormat="1" x14ac:dyDescent="0.2">
      <c r="A631" s="15"/>
      <c r="B631" s="15"/>
      <c r="C631" s="15"/>
      <c r="D631" s="15"/>
    </row>
    <row r="632" spans="1:4" s="10" customFormat="1" x14ac:dyDescent="0.2">
      <c r="A632" s="15"/>
      <c r="B632" s="15"/>
      <c r="C632" s="15"/>
      <c r="D632" s="15"/>
    </row>
    <row r="633" spans="1:4" s="10" customFormat="1" x14ac:dyDescent="0.2">
      <c r="A633" s="15"/>
      <c r="B633" s="15"/>
      <c r="C633" s="15"/>
      <c r="D633" s="15"/>
    </row>
    <row r="634" spans="1:4" s="10" customFormat="1" x14ac:dyDescent="0.2">
      <c r="A634" s="15"/>
      <c r="B634" s="15"/>
      <c r="C634" s="15"/>
      <c r="D634" s="15"/>
    </row>
    <row r="635" spans="1:4" s="10" customFormat="1" x14ac:dyDescent="0.2">
      <c r="A635" s="15"/>
      <c r="B635" s="15"/>
      <c r="C635" s="15"/>
      <c r="D635" s="15"/>
    </row>
    <row r="636" spans="1:4" s="10" customFormat="1" x14ac:dyDescent="0.2">
      <c r="A636" s="15"/>
      <c r="B636" s="15"/>
      <c r="C636" s="15"/>
      <c r="D636" s="15"/>
    </row>
    <row r="637" spans="1:4" s="10" customFormat="1" x14ac:dyDescent="0.2">
      <c r="A637" s="15"/>
      <c r="B637" s="15"/>
      <c r="C637" s="15"/>
      <c r="D637" s="15"/>
    </row>
    <row r="638" spans="1:4" s="10" customFormat="1" x14ac:dyDescent="0.2">
      <c r="A638" s="15"/>
      <c r="B638" s="15"/>
      <c r="C638" s="15"/>
      <c r="D638" s="15"/>
    </row>
    <row r="639" spans="1:4" s="10" customFormat="1" x14ac:dyDescent="0.2">
      <c r="A639" s="15"/>
      <c r="B639" s="15"/>
      <c r="C639" s="15"/>
      <c r="D639" s="15"/>
    </row>
    <row r="640" spans="1:4" s="10" customFormat="1" x14ac:dyDescent="0.2">
      <c r="A640" s="15"/>
      <c r="B640" s="15"/>
      <c r="C640" s="15"/>
      <c r="D640" s="15"/>
    </row>
    <row r="641" spans="1:4" s="10" customFormat="1" x14ac:dyDescent="0.2">
      <c r="A641" s="15"/>
      <c r="B641" s="15"/>
      <c r="C641" s="15"/>
      <c r="D641" s="15"/>
    </row>
    <row r="642" spans="1:4" s="10" customFormat="1" x14ac:dyDescent="0.2">
      <c r="A642" s="15"/>
      <c r="B642" s="15"/>
      <c r="C642" s="15"/>
      <c r="D642" s="15"/>
    </row>
    <row r="643" spans="1:4" s="10" customFormat="1" x14ac:dyDescent="0.2">
      <c r="A643" s="15"/>
      <c r="B643" s="15"/>
      <c r="C643" s="15"/>
      <c r="D643" s="15"/>
    </row>
    <row r="644" spans="1:4" s="10" customFormat="1" x14ac:dyDescent="0.2">
      <c r="A644" s="15"/>
      <c r="B644" s="15"/>
      <c r="C644" s="15"/>
      <c r="D644" s="15"/>
    </row>
    <row r="645" spans="1:4" s="10" customFormat="1" x14ac:dyDescent="0.2">
      <c r="A645" s="15"/>
      <c r="B645" s="15"/>
      <c r="C645" s="15"/>
      <c r="D645" s="15"/>
    </row>
    <row r="646" spans="1:4" s="10" customFormat="1" x14ac:dyDescent="0.2">
      <c r="A646" s="15"/>
      <c r="B646" s="15"/>
      <c r="C646" s="15"/>
      <c r="D646" s="15"/>
    </row>
    <row r="647" spans="1:4" s="10" customFormat="1" x14ac:dyDescent="0.2">
      <c r="A647" s="15"/>
      <c r="B647" s="15"/>
      <c r="C647" s="15"/>
      <c r="D647" s="15"/>
    </row>
    <row r="648" spans="1:4" s="10" customFormat="1" x14ac:dyDescent="0.2">
      <c r="A648" s="15"/>
      <c r="B648" s="15"/>
      <c r="C648" s="15"/>
      <c r="D648" s="15"/>
    </row>
    <row r="649" spans="1:4" s="10" customFormat="1" x14ac:dyDescent="0.2">
      <c r="A649" s="15"/>
      <c r="B649" s="15"/>
      <c r="C649" s="15"/>
      <c r="D649" s="15"/>
    </row>
    <row r="650" spans="1:4" s="10" customFormat="1" x14ac:dyDescent="0.2">
      <c r="A650" s="15"/>
      <c r="B650" s="15"/>
      <c r="C650" s="15"/>
      <c r="D650" s="15"/>
    </row>
    <row r="651" spans="1:4" s="10" customFormat="1" x14ac:dyDescent="0.2">
      <c r="A651" s="15"/>
      <c r="B651" s="15"/>
      <c r="C651" s="15"/>
      <c r="D651" s="15"/>
    </row>
    <row r="652" spans="1:4" s="10" customFormat="1" x14ac:dyDescent="0.2">
      <c r="A652" s="15"/>
      <c r="B652" s="15"/>
      <c r="C652" s="15"/>
      <c r="D652" s="15"/>
    </row>
    <row r="653" spans="1:4" s="10" customFormat="1" x14ac:dyDescent="0.2">
      <c r="A653" s="15"/>
      <c r="B653" s="15"/>
      <c r="C653" s="15"/>
      <c r="D653" s="15"/>
    </row>
    <row r="654" spans="1:4" s="10" customFormat="1" x14ac:dyDescent="0.2">
      <c r="A654" s="15"/>
      <c r="B654" s="15"/>
      <c r="C654" s="15"/>
      <c r="D654" s="15"/>
    </row>
    <row r="655" spans="1:4" s="10" customFormat="1" x14ac:dyDescent="0.2">
      <c r="A655" s="15"/>
      <c r="B655" s="15"/>
      <c r="C655" s="15"/>
      <c r="D655" s="15"/>
    </row>
    <row r="656" spans="1:4" s="10" customFormat="1" x14ac:dyDescent="0.2">
      <c r="A656" s="15"/>
      <c r="B656" s="15"/>
      <c r="C656" s="15"/>
      <c r="D656" s="15"/>
    </row>
    <row r="657" spans="1:4" s="10" customFormat="1" x14ac:dyDescent="0.2">
      <c r="A657" s="15"/>
      <c r="B657" s="15"/>
      <c r="C657" s="15"/>
      <c r="D657" s="15"/>
    </row>
    <row r="658" spans="1:4" s="10" customFormat="1" x14ac:dyDescent="0.2">
      <c r="A658" s="15"/>
      <c r="B658" s="15"/>
      <c r="C658" s="15"/>
      <c r="D658" s="15"/>
    </row>
    <row r="659" spans="1:4" s="10" customFormat="1" x14ac:dyDescent="0.2">
      <c r="A659" s="15"/>
      <c r="B659" s="15"/>
      <c r="C659" s="15"/>
      <c r="D659" s="15"/>
    </row>
    <row r="660" spans="1:4" s="10" customFormat="1" x14ac:dyDescent="0.2">
      <c r="A660" s="15"/>
      <c r="B660" s="15"/>
      <c r="C660" s="15"/>
      <c r="D660" s="15"/>
    </row>
    <row r="661" spans="1:4" s="10" customFormat="1" x14ac:dyDescent="0.2">
      <c r="A661" s="15"/>
      <c r="B661" s="15"/>
      <c r="C661" s="15"/>
      <c r="D661" s="15"/>
    </row>
    <row r="662" spans="1:4" s="10" customFormat="1" x14ac:dyDescent="0.2">
      <c r="A662" s="15"/>
      <c r="B662" s="15"/>
      <c r="C662" s="15"/>
      <c r="D662" s="15"/>
    </row>
    <row r="663" spans="1:4" s="10" customFormat="1" x14ac:dyDescent="0.2">
      <c r="A663" s="15"/>
      <c r="B663" s="15"/>
      <c r="C663" s="15"/>
      <c r="D663" s="15"/>
    </row>
    <row r="664" spans="1:4" s="10" customFormat="1" x14ac:dyDescent="0.2">
      <c r="A664" s="15"/>
      <c r="B664" s="15"/>
      <c r="C664" s="15"/>
      <c r="D664" s="15"/>
    </row>
    <row r="665" spans="1:4" s="10" customFormat="1" x14ac:dyDescent="0.2">
      <c r="A665" s="15"/>
      <c r="B665" s="15"/>
      <c r="C665" s="15"/>
      <c r="D665" s="15"/>
    </row>
    <row r="666" spans="1:4" s="10" customFormat="1" x14ac:dyDescent="0.2">
      <c r="A666" s="15"/>
      <c r="B666" s="15"/>
      <c r="C666" s="15"/>
      <c r="D666" s="15"/>
    </row>
    <row r="667" spans="1:4" s="10" customFormat="1" x14ac:dyDescent="0.2">
      <c r="A667" s="15"/>
      <c r="B667" s="15"/>
      <c r="C667" s="15"/>
      <c r="D667" s="15"/>
    </row>
    <row r="668" spans="1:4" s="10" customFormat="1" x14ac:dyDescent="0.2">
      <c r="A668" s="15"/>
      <c r="B668" s="15"/>
      <c r="C668" s="15"/>
      <c r="D668" s="15"/>
    </row>
    <row r="669" spans="1:4" s="10" customFormat="1" x14ac:dyDescent="0.2">
      <c r="A669" s="15"/>
      <c r="B669" s="15"/>
      <c r="C669" s="15"/>
      <c r="D669" s="15"/>
    </row>
    <row r="670" spans="1:4" s="10" customFormat="1" x14ac:dyDescent="0.2">
      <c r="A670" s="15"/>
      <c r="B670" s="15"/>
      <c r="C670" s="15"/>
      <c r="D670" s="15"/>
    </row>
    <row r="671" spans="1:4" s="10" customFormat="1" x14ac:dyDescent="0.2">
      <c r="A671" s="15"/>
      <c r="B671" s="15"/>
      <c r="C671" s="15"/>
      <c r="D671" s="15"/>
    </row>
    <row r="672" spans="1:4" s="10" customFormat="1" x14ac:dyDescent="0.2">
      <c r="A672" s="15"/>
      <c r="B672" s="15"/>
      <c r="C672" s="15"/>
      <c r="D672" s="15"/>
    </row>
    <row r="673" spans="1:4" s="10" customFormat="1" x14ac:dyDescent="0.2">
      <c r="A673" s="15"/>
      <c r="B673" s="15"/>
      <c r="C673" s="15"/>
      <c r="D673" s="15"/>
    </row>
    <row r="674" spans="1:4" s="10" customFormat="1" x14ac:dyDescent="0.2">
      <c r="A674" s="15"/>
      <c r="B674" s="15"/>
      <c r="C674" s="15"/>
      <c r="D674" s="15"/>
    </row>
    <row r="675" spans="1:4" s="10" customFormat="1" x14ac:dyDescent="0.2">
      <c r="A675" s="15"/>
      <c r="B675" s="15"/>
      <c r="C675" s="15"/>
      <c r="D675" s="15"/>
    </row>
    <row r="676" spans="1:4" s="10" customFormat="1" x14ac:dyDescent="0.2">
      <c r="A676" s="15"/>
      <c r="B676" s="15"/>
      <c r="C676" s="15"/>
      <c r="D676" s="15"/>
    </row>
    <row r="677" spans="1:4" s="10" customFormat="1" x14ac:dyDescent="0.2">
      <c r="A677" s="15"/>
      <c r="B677" s="15"/>
      <c r="C677" s="15"/>
      <c r="D677" s="15"/>
    </row>
    <row r="678" spans="1:4" s="10" customFormat="1" x14ac:dyDescent="0.2">
      <c r="A678" s="15"/>
      <c r="B678" s="15"/>
      <c r="C678" s="15"/>
      <c r="D678" s="15"/>
    </row>
    <row r="679" spans="1:4" s="10" customFormat="1" x14ac:dyDescent="0.2">
      <c r="A679" s="15"/>
      <c r="B679" s="15"/>
      <c r="C679" s="15"/>
      <c r="D679" s="15"/>
    </row>
    <row r="680" spans="1:4" s="10" customFormat="1" x14ac:dyDescent="0.2">
      <c r="A680" s="15"/>
      <c r="B680" s="15"/>
      <c r="C680" s="15"/>
      <c r="D680" s="15"/>
    </row>
    <row r="681" spans="1:4" s="10" customFormat="1" x14ac:dyDescent="0.2">
      <c r="A681" s="15"/>
      <c r="B681" s="15"/>
      <c r="C681" s="15"/>
      <c r="D681" s="15"/>
    </row>
    <row r="682" spans="1:4" s="10" customFormat="1" x14ac:dyDescent="0.2">
      <c r="A682" s="15"/>
      <c r="B682" s="15"/>
      <c r="C682" s="15"/>
      <c r="D682" s="15"/>
    </row>
    <row r="683" spans="1:4" s="10" customFormat="1" x14ac:dyDescent="0.2">
      <c r="A683" s="15"/>
      <c r="B683" s="15"/>
      <c r="C683" s="15"/>
      <c r="D683" s="15"/>
    </row>
    <row r="684" spans="1:4" s="10" customFormat="1" x14ac:dyDescent="0.2">
      <c r="A684" s="15"/>
      <c r="B684" s="15"/>
      <c r="C684" s="15"/>
      <c r="D684" s="15"/>
    </row>
    <row r="685" spans="1:4" s="10" customFormat="1" x14ac:dyDescent="0.2">
      <c r="A685" s="15"/>
      <c r="B685" s="15"/>
      <c r="C685" s="15"/>
      <c r="D685" s="15"/>
    </row>
    <row r="686" spans="1:4" s="10" customFormat="1" x14ac:dyDescent="0.2">
      <c r="A686" s="15"/>
      <c r="B686" s="15"/>
      <c r="C686" s="15"/>
      <c r="D686" s="15"/>
    </row>
    <row r="687" spans="1:4" s="10" customFormat="1" x14ac:dyDescent="0.2">
      <c r="A687" s="15"/>
      <c r="B687" s="15"/>
      <c r="C687" s="15"/>
      <c r="D687" s="15"/>
    </row>
    <row r="688" spans="1:4" s="10" customFormat="1" x14ac:dyDescent="0.2">
      <c r="A688" s="15"/>
      <c r="B688" s="15"/>
      <c r="C688" s="15"/>
      <c r="D688" s="15"/>
    </row>
    <row r="689" spans="1:4" s="10" customFormat="1" x14ac:dyDescent="0.2">
      <c r="A689" s="15"/>
      <c r="B689" s="15"/>
      <c r="C689" s="15"/>
      <c r="D689" s="15"/>
    </row>
    <row r="690" spans="1:4" s="10" customFormat="1" x14ac:dyDescent="0.2">
      <c r="A690" s="15"/>
      <c r="B690" s="15"/>
      <c r="C690" s="15"/>
      <c r="D690" s="15"/>
    </row>
    <row r="691" spans="1:4" s="10" customFormat="1" x14ac:dyDescent="0.2">
      <c r="A691" s="15"/>
      <c r="B691" s="15"/>
      <c r="C691" s="15"/>
      <c r="D691" s="15"/>
    </row>
    <row r="692" spans="1:4" s="10" customFormat="1" x14ac:dyDescent="0.2">
      <c r="A692" s="15"/>
      <c r="B692" s="15"/>
      <c r="C692" s="15"/>
      <c r="D692" s="15"/>
    </row>
    <row r="693" spans="1:4" s="10" customFormat="1" x14ac:dyDescent="0.2">
      <c r="A693" s="15"/>
      <c r="B693" s="15"/>
      <c r="C693" s="15"/>
      <c r="D693" s="15"/>
    </row>
    <row r="694" spans="1:4" s="10" customFormat="1" x14ac:dyDescent="0.2">
      <c r="A694" s="15"/>
      <c r="B694" s="15"/>
      <c r="C694" s="15"/>
      <c r="D694" s="15"/>
    </row>
    <row r="695" spans="1:4" s="10" customFormat="1" x14ac:dyDescent="0.2">
      <c r="A695" s="15"/>
      <c r="B695" s="15"/>
      <c r="C695" s="15"/>
      <c r="D695" s="15"/>
    </row>
    <row r="696" spans="1:4" s="10" customFormat="1" x14ac:dyDescent="0.2">
      <c r="A696" s="15"/>
      <c r="B696" s="15"/>
      <c r="C696" s="15"/>
      <c r="D696" s="15"/>
    </row>
    <row r="697" spans="1:4" s="10" customFormat="1" x14ac:dyDescent="0.2">
      <c r="A697" s="15"/>
      <c r="B697" s="15"/>
      <c r="C697" s="15"/>
      <c r="D697" s="15"/>
    </row>
    <row r="698" spans="1:4" s="10" customFormat="1" x14ac:dyDescent="0.2">
      <c r="A698" s="15"/>
      <c r="B698" s="15"/>
      <c r="C698" s="15"/>
      <c r="D698" s="15"/>
    </row>
    <row r="699" spans="1:4" s="10" customFormat="1" x14ac:dyDescent="0.2">
      <c r="A699" s="15"/>
      <c r="B699" s="15"/>
      <c r="C699" s="15"/>
      <c r="D699" s="15"/>
    </row>
    <row r="700" spans="1:4" s="10" customFormat="1" x14ac:dyDescent="0.2">
      <c r="A700" s="15"/>
      <c r="B700" s="15"/>
      <c r="C700" s="15"/>
      <c r="D700" s="15"/>
    </row>
    <row r="701" spans="1:4" s="10" customFormat="1" x14ac:dyDescent="0.2">
      <c r="A701" s="15"/>
      <c r="B701" s="15"/>
      <c r="C701" s="15"/>
      <c r="D701" s="15"/>
    </row>
    <row r="702" spans="1:4" s="10" customFormat="1" x14ac:dyDescent="0.2">
      <c r="A702" s="15"/>
      <c r="B702" s="15"/>
      <c r="C702" s="15"/>
      <c r="D702" s="15"/>
    </row>
    <row r="703" spans="1:4" s="10" customFormat="1" x14ac:dyDescent="0.2">
      <c r="A703" s="15"/>
      <c r="B703" s="15"/>
      <c r="C703" s="15"/>
      <c r="D703" s="15"/>
    </row>
    <row r="704" spans="1:4" s="10" customFormat="1" x14ac:dyDescent="0.2">
      <c r="A704" s="15"/>
      <c r="B704" s="15"/>
      <c r="C704" s="15"/>
      <c r="D704" s="15"/>
    </row>
    <row r="705" spans="1:4" s="10" customFormat="1" x14ac:dyDescent="0.2">
      <c r="A705" s="15"/>
      <c r="B705" s="15"/>
      <c r="C705" s="15"/>
      <c r="D705" s="15"/>
    </row>
    <row r="706" spans="1:4" s="10" customFormat="1" x14ac:dyDescent="0.2">
      <c r="A706" s="15"/>
      <c r="B706" s="15"/>
      <c r="C706" s="15"/>
      <c r="D706" s="15"/>
    </row>
    <row r="707" spans="1:4" s="10" customFormat="1" x14ac:dyDescent="0.2">
      <c r="A707" s="15"/>
      <c r="B707" s="15"/>
      <c r="C707" s="15"/>
      <c r="D707" s="15"/>
    </row>
    <row r="708" spans="1:4" s="10" customFormat="1" x14ac:dyDescent="0.2">
      <c r="A708" s="15"/>
      <c r="B708" s="15"/>
      <c r="C708" s="15"/>
      <c r="D708" s="15"/>
    </row>
    <row r="709" spans="1:4" s="10" customFormat="1" x14ac:dyDescent="0.2">
      <c r="A709" s="15"/>
      <c r="B709" s="15"/>
      <c r="C709" s="15"/>
      <c r="D709" s="15"/>
    </row>
    <row r="710" spans="1:4" s="10" customFormat="1" x14ac:dyDescent="0.2">
      <c r="A710" s="15"/>
      <c r="B710" s="15"/>
      <c r="C710" s="15"/>
      <c r="D710" s="15"/>
    </row>
    <row r="711" spans="1:4" s="10" customFormat="1" x14ac:dyDescent="0.2">
      <c r="A711" s="15"/>
      <c r="B711" s="15"/>
      <c r="C711" s="15"/>
      <c r="D711" s="15"/>
    </row>
    <row r="712" spans="1:4" s="10" customFormat="1" x14ac:dyDescent="0.2">
      <c r="A712" s="15"/>
      <c r="B712" s="15"/>
      <c r="C712" s="15"/>
      <c r="D712" s="15"/>
    </row>
    <row r="713" spans="1:4" s="10" customFormat="1" x14ac:dyDescent="0.2">
      <c r="A713" s="15"/>
      <c r="B713" s="15"/>
      <c r="C713" s="15"/>
      <c r="D713" s="15"/>
    </row>
    <row r="714" spans="1:4" s="10" customFormat="1" x14ac:dyDescent="0.2">
      <c r="A714" s="15"/>
      <c r="B714" s="15"/>
      <c r="C714" s="15"/>
      <c r="D714" s="15"/>
    </row>
    <row r="715" spans="1:4" s="10" customFormat="1" x14ac:dyDescent="0.2">
      <c r="A715" s="15"/>
      <c r="B715" s="15"/>
      <c r="C715" s="15"/>
      <c r="D715" s="15"/>
    </row>
    <row r="716" spans="1:4" s="10" customFormat="1" x14ac:dyDescent="0.2">
      <c r="A716" s="15"/>
      <c r="B716" s="15"/>
      <c r="C716" s="15"/>
      <c r="D716" s="15"/>
    </row>
    <row r="717" spans="1:4" s="10" customFormat="1" x14ac:dyDescent="0.2">
      <c r="A717" s="15"/>
      <c r="B717" s="15"/>
      <c r="C717" s="15"/>
      <c r="D717" s="15"/>
    </row>
    <row r="718" spans="1:4" s="10" customFormat="1" x14ac:dyDescent="0.2">
      <c r="A718" s="15"/>
      <c r="B718" s="15"/>
      <c r="C718" s="15"/>
      <c r="D718" s="15"/>
    </row>
    <row r="719" spans="1:4" s="10" customFormat="1" x14ac:dyDescent="0.2">
      <c r="A719" s="15"/>
      <c r="B719" s="15"/>
      <c r="C719" s="15"/>
      <c r="D719" s="15"/>
    </row>
    <row r="720" spans="1:4" s="10" customFormat="1" x14ac:dyDescent="0.2">
      <c r="A720" s="15"/>
      <c r="B720" s="15"/>
      <c r="C720" s="15"/>
      <c r="D720" s="15"/>
    </row>
    <row r="721" spans="1:4" s="10" customFormat="1" x14ac:dyDescent="0.2">
      <c r="A721" s="15"/>
      <c r="B721" s="15"/>
      <c r="C721" s="15"/>
      <c r="D721" s="15"/>
    </row>
    <row r="722" spans="1:4" s="10" customFormat="1" x14ac:dyDescent="0.2">
      <c r="A722" s="15"/>
      <c r="B722" s="15"/>
      <c r="C722" s="15"/>
      <c r="D722" s="15"/>
    </row>
    <row r="723" spans="1:4" s="10" customFormat="1" x14ac:dyDescent="0.2">
      <c r="A723" s="15"/>
      <c r="B723" s="15"/>
      <c r="C723" s="15"/>
      <c r="D723" s="15"/>
    </row>
    <row r="724" spans="1:4" s="10" customFormat="1" x14ac:dyDescent="0.2">
      <c r="A724" s="15"/>
      <c r="B724" s="15"/>
      <c r="C724" s="15"/>
      <c r="D724" s="15"/>
    </row>
    <row r="725" spans="1:4" s="10" customFormat="1" x14ac:dyDescent="0.2">
      <c r="A725" s="15"/>
      <c r="B725" s="15"/>
      <c r="C725" s="15"/>
      <c r="D725" s="15"/>
    </row>
    <row r="726" spans="1:4" s="10" customFormat="1" x14ac:dyDescent="0.2">
      <c r="A726" s="15"/>
      <c r="B726" s="15"/>
      <c r="C726" s="15"/>
      <c r="D726" s="15"/>
    </row>
    <row r="727" spans="1:4" s="10" customFormat="1" x14ac:dyDescent="0.2">
      <c r="A727" s="15"/>
      <c r="B727" s="15"/>
      <c r="C727" s="15"/>
      <c r="D727" s="15"/>
    </row>
    <row r="728" spans="1:4" s="10" customFormat="1" x14ac:dyDescent="0.2">
      <c r="A728" s="15"/>
      <c r="B728" s="15"/>
      <c r="C728" s="15"/>
      <c r="D728" s="15"/>
    </row>
    <row r="729" spans="1:4" s="10" customFormat="1" x14ac:dyDescent="0.2">
      <c r="A729" s="15"/>
      <c r="B729" s="15"/>
      <c r="C729" s="15"/>
      <c r="D729" s="15"/>
    </row>
    <row r="730" spans="1:4" s="10" customFormat="1" x14ac:dyDescent="0.2">
      <c r="A730" s="15"/>
      <c r="B730" s="15"/>
      <c r="C730" s="15"/>
      <c r="D730" s="15"/>
    </row>
    <row r="731" spans="1:4" s="10" customFormat="1" x14ac:dyDescent="0.2">
      <c r="A731" s="15"/>
      <c r="B731" s="15"/>
      <c r="C731" s="15"/>
      <c r="D731" s="15"/>
    </row>
    <row r="732" spans="1:4" s="10" customFormat="1" x14ac:dyDescent="0.2">
      <c r="A732" s="15"/>
      <c r="B732" s="15"/>
      <c r="C732" s="15"/>
      <c r="D732" s="15"/>
    </row>
    <row r="733" spans="1:4" s="10" customFormat="1" x14ac:dyDescent="0.2">
      <c r="A733" s="15"/>
      <c r="B733" s="15"/>
      <c r="C733" s="15"/>
      <c r="D733" s="15"/>
    </row>
    <row r="734" spans="1:4" s="10" customFormat="1" x14ac:dyDescent="0.2">
      <c r="A734" s="15"/>
      <c r="B734" s="15"/>
      <c r="C734" s="15"/>
      <c r="D734" s="15"/>
    </row>
    <row r="735" spans="1:4" s="10" customFormat="1" x14ac:dyDescent="0.2">
      <c r="A735" s="15"/>
      <c r="B735" s="15"/>
      <c r="C735" s="15"/>
      <c r="D735" s="15"/>
    </row>
    <row r="736" spans="1:4" s="10" customFormat="1" x14ac:dyDescent="0.2">
      <c r="A736" s="15"/>
      <c r="B736" s="15"/>
      <c r="C736" s="15"/>
      <c r="D736" s="15"/>
    </row>
    <row r="737" spans="1:4" s="10" customFormat="1" x14ac:dyDescent="0.2">
      <c r="A737" s="15"/>
      <c r="B737" s="15"/>
      <c r="C737" s="15"/>
      <c r="D737" s="15"/>
    </row>
    <row r="738" spans="1:4" s="10" customFormat="1" x14ac:dyDescent="0.2">
      <c r="A738" s="15"/>
      <c r="B738" s="15"/>
      <c r="C738" s="15"/>
      <c r="D738" s="15"/>
    </row>
    <row r="739" spans="1:4" s="10" customFormat="1" x14ac:dyDescent="0.2">
      <c r="A739" s="15"/>
      <c r="B739" s="15"/>
      <c r="C739" s="15"/>
      <c r="D739" s="15"/>
    </row>
    <row r="740" spans="1:4" s="10" customFormat="1" x14ac:dyDescent="0.2">
      <c r="A740" s="15"/>
      <c r="B740" s="15"/>
      <c r="C740" s="15"/>
      <c r="D740" s="15"/>
    </row>
    <row r="741" spans="1:4" s="10" customFormat="1" x14ac:dyDescent="0.2">
      <c r="A741" s="15"/>
      <c r="B741" s="15"/>
      <c r="C741" s="15"/>
      <c r="D741" s="15"/>
    </row>
    <row r="742" spans="1:4" s="10" customFormat="1" x14ac:dyDescent="0.2">
      <c r="A742" s="15"/>
      <c r="B742" s="15"/>
      <c r="C742" s="15"/>
      <c r="D742" s="15"/>
    </row>
    <row r="743" spans="1:4" s="10" customFormat="1" x14ac:dyDescent="0.2">
      <c r="A743" s="15"/>
      <c r="B743" s="15"/>
      <c r="C743" s="15"/>
      <c r="D743" s="15"/>
    </row>
    <row r="744" spans="1:4" s="10" customFormat="1" x14ac:dyDescent="0.2">
      <c r="A744" s="15"/>
      <c r="B744" s="15"/>
      <c r="C744" s="15"/>
      <c r="D744" s="15"/>
    </row>
    <row r="745" spans="1:4" s="10" customFormat="1" x14ac:dyDescent="0.2">
      <c r="A745" s="15"/>
      <c r="B745" s="15"/>
      <c r="C745" s="15"/>
      <c r="D745" s="15"/>
    </row>
    <row r="746" spans="1:4" s="10" customFormat="1" x14ac:dyDescent="0.2">
      <c r="A746" s="15"/>
      <c r="B746" s="15"/>
      <c r="C746" s="15"/>
      <c r="D746" s="15"/>
    </row>
    <row r="747" spans="1:4" s="10" customFormat="1" x14ac:dyDescent="0.2">
      <c r="A747" s="15"/>
      <c r="B747" s="15"/>
      <c r="C747" s="15"/>
      <c r="D747" s="15"/>
    </row>
    <row r="748" spans="1:4" s="10" customFormat="1" x14ac:dyDescent="0.2">
      <c r="A748" s="15"/>
      <c r="B748" s="15"/>
      <c r="C748" s="15"/>
      <c r="D748" s="15"/>
    </row>
    <row r="749" spans="1:4" s="10" customFormat="1" x14ac:dyDescent="0.2">
      <c r="A749" s="15"/>
      <c r="B749" s="15"/>
      <c r="C749" s="15"/>
      <c r="D749" s="15"/>
    </row>
    <row r="750" spans="1:4" s="10" customFormat="1" x14ac:dyDescent="0.2">
      <c r="A750" s="15"/>
      <c r="B750" s="15"/>
      <c r="C750" s="15"/>
      <c r="D750" s="15"/>
    </row>
    <row r="751" spans="1:4" s="10" customFormat="1" x14ac:dyDescent="0.2">
      <c r="A751" s="15"/>
      <c r="B751" s="15"/>
      <c r="C751" s="15"/>
      <c r="D751" s="15"/>
    </row>
    <row r="752" spans="1:4" s="10" customFormat="1" x14ac:dyDescent="0.2">
      <c r="A752" s="15"/>
      <c r="B752" s="15"/>
      <c r="C752" s="15"/>
      <c r="D752" s="15"/>
    </row>
    <row r="753" spans="1:4" s="10" customFormat="1" x14ac:dyDescent="0.2">
      <c r="A753" s="15"/>
      <c r="B753" s="15"/>
      <c r="C753" s="15"/>
      <c r="D753" s="15"/>
    </row>
    <row r="754" spans="1:4" s="10" customFormat="1" x14ac:dyDescent="0.2">
      <c r="A754" s="15"/>
      <c r="B754" s="15"/>
      <c r="C754" s="15"/>
      <c r="D754" s="15"/>
    </row>
    <row r="755" spans="1:4" s="10" customFormat="1" x14ac:dyDescent="0.2">
      <c r="A755" s="15"/>
      <c r="B755" s="15"/>
      <c r="C755" s="15"/>
      <c r="D755" s="15"/>
    </row>
    <row r="756" spans="1:4" s="10" customFormat="1" x14ac:dyDescent="0.2">
      <c r="A756" s="15"/>
      <c r="B756" s="15"/>
      <c r="C756" s="15"/>
      <c r="D756" s="15"/>
    </row>
    <row r="757" spans="1:4" s="10" customFormat="1" x14ac:dyDescent="0.2">
      <c r="A757" s="15"/>
      <c r="B757" s="15"/>
      <c r="C757" s="15"/>
      <c r="D757" s="15"/>
    </row>
    <row r="758" spans="1:4" s="10" customFormat="1" x14ac:dyDescent="0.2">
      <c r="A758" s="15"/>
      <c r="B758" s="15"/>
      <c r="C758" s="15"/>
      <c r="D758" s="15"/>
    </row>
    <row r="759" spans="1:4" s="10" customFormat="1" x14ac:dyDescent="0.2">
      <c r="A759" s="15"/>
      <c r="B759" s="15"/>
      <c r="C759" s="15"/>
      <c r="D759" s="15"/>
    </row>
    <row r="760" spans="1:4" s="10" customFormat="1" x14ac:dyDescent="0.2">
      <c r="A760" s="15"/>
      <c r="B760" s="15"/>
      <c r="C760" s="15"/>
      <c r="D760" s="15"/>
    </row>
    <row r="761" spans="1:4" s="10" customFormat="1" x14ac:dyDescent="0.2">
      <c r="A761" s="15"/>
      <c r="B761" s="15"/>
      <c r="C761" s="15"/>
      <c r="D761" s="15"/>
    </row>
    <row r="762" spans="1:4" s="10" customFormat="1" x14ac:dyDescent="0.2">
      <c r="A762" s="15"/>
      <c r="B762" s="15"/>
      <c r="C762" s="15"/>
      <c r="D762" s="15"/>
    </row>
    <row r="763" spans="1:4" s="10" customFormat="1" x14ac:dyDescent="0.2">
      <c r="A763" s="15"/>
      <c r="B763" s="15"/>
      <c r="C763" s="15"/>
      <c r="D763" s="15"/>
    </row>
    <row r="764" spans="1:4" s="10" customFormat="1" x14ac:dyDescent="0.2">
      <c r="A764" s="15"/>
      <c r="B764" s="15"/>
      <c r="C764" s="15"/>
      <c r="D764" s="15"/>
    </row>
    <row r="765" spans="1:4" s="10" customFormat="1" x14ac:dyDescent="0.2">
      <c r="A765" s="15"/>
      <c r="B765" s="15"/>
      <c r="C765" s="15"/>
      <c r="D765" s="15"/>
    </row>
    <row r="766" spans="1:4" s="10" customFormat="1" x14ac:dyDescent="0.2">
      <c r="A766" s="15"/>
      <c r="B766" s="15"/>
      <c r="C766" s="15"/>
      <c r="D766" s="15"/>
    </row>
    <row r="767" spans="1:4" s="10" customFormat="1" x14ac:dyDescent="0.2">
      <c r="A767" s="15"/>
      <c r="B767" s="15"/>
      <c r="C767" s="15"/>
      <c r="D767" s="15"/>
    </row>
    <row r="768" spans="1:4" s="10" customFormat="1" x14ac:dyDescent="0.2">
      <c r="A768" s="15"/>
      <c r="B768" s="15"/>
      <c r="C768" s="15"/>
      <c r="D768" s="15"/>
    </row>
    <row r="769" spans="1:4" s="10" customFormat="1" x14ac:dyDescent="0.2">
      <c r="A769" s="15"/>
      <c r="B769" s="15"/>
      <c r="C769" s="15"/>
      <c r="D769" s="15"/>
    </row>
    <row r="770" spans="1:4" s="10" customFormat="1" x14ac:dyDescent="0.2">
      <c r="A770" s="15"/>
      <c r="B770" s="15"/>
      <c r="C770" s="15"/>
      <c r="D770" s="15"/>
    </row>
    <row r="771" spans="1:4" s="10" customFormat="1" x14ac:dyDescent="0.2">
      <c r="A771" s="15"/>
      <c r="B771" s="15"/>
      <c r="C771" s="15"/>
      <c r="D771" s="15"/>
    </row>
    <row r="772" spans="1:4" s="10" customFormat="1" x14ac:dyDescent="0.2">
      <c r="A772" s="15"/>
      <c r="B772" s="15"/>
      <c r="C772" s="15"/>
      <c r="D772" s="15"/>
    </row>
    <row r="773" spans="1:4" s="10" customFormat="1" x14ac:dyDescent="0.2">
      <c r="A773" s="15"/>
      <c r="B773" s="15"/>
      <c r="C773" s="15"/>
      <c r="D773" s="15"/>
    </row>
    <row r="774" spans="1:4" s="10" customFormat="1" x14ac:dyDescent="0.2">
      <c r="A774" s="15"/>
      <c r="B774" s="15"/>
      <c r="C774" s="15"/>
      <c r="D774" s="15"/>
    </row>
    <row r="775" spans="1:4" s="10" customFormat="1" x14ac:dyDescent="0.2">
      <c r="A775" s="15"/>
      <c r="B775" s="15"/>
      <c r="C775" s="15"/>
      <c r="D775" s="15"/>
    </row>
    <row r="776" spans="1:4" s="10" customFormat="1" x14ac:dyDescent="0.2">
      <c r="A776" s="15"/>
      <c r="B776" s="15"/>
      <c r="C776" s="15"/>
      <c r="D776" s="15"/>
    </row>
    <row r="777" spans="1:4" s="10" customFormat="1" x14ac:dyDescent="0.2">
      <c r="A777" s="15"/>
      <c r="B777" s="15"/>
      <c r="C777" s="15"/>
      <c r="D777" s="15"/>
    </row>
    <row r="778" spans="1:4" s="10" customFormat="1" x14ac:dyDescent="0.2">
      <c r="A778" s="15"/>
      <c r="B778" s="15"/>
      <c r="C778" s="15"/>
      <c r="D778" s="15"/>
    </row>
    <row r="779" spans="1:4" s="10" customFormat="1" x14ac:dyDescent="0.2">
      <c r="A779" s="15"/>
      <c r="B779" s="15"/>
      <c r="C779" s="15"/>
      <c r="D779" s="15"/>
    </row>
    <row r="780" spans="1:4" s="10" customFormat="1" x14ac:dyDescent="0.2">
      <c r="A780" s="15"/>
      <c r="B780" s="15"/>
      <c r="C780" s="15"/>
      <c r="D780" s="15"/>
    </row>
    <row r="781" spans="1:4" s="10" customFormat="1" x14ac:dyDescent="0.2">
      <c r="A781" s="15"/>
      <c r="B781" s="15"/>
      <c r="C781" s="15"/>
      <c r="D781" s="15"/>
    </row>
    <row r="782" spans="1:4" s="10" customFormat="1" x14ac:dyDescent="0.2">
      <c r="A782" s="15"/>
      <c r="B782" s="15"/>
      <c r="C782" s="15"/>
      <c r="D782" s="15"/>
    </row>
    <row r="783" spans="1:4" s="10" customFormat="1" x14ac:dyDescent="0.2">
      <c r="A783" s="15"/>
      <c r="B783" s="15"/>
      <c r="C783" s="15"/>
      <c r="D783" s="15"/>
    </row>
    <row r="784" spans="1:4" s="10" customFormat="1" x14ac:dyDescent="0.2">
      <c r="A784" s="15"/>
      <c r="B784" s="15"/>
      <c r="C784" s="15"/>
      <c r="D784" s="15"/>
    </row>
    <row r="785" spans="1:4" s="10" customFormat="1" x14ac:dyDescent="0.2">
      <c r="A785" s="15"/>
      <c r="B785" s="15"/>
      <c r="C785" s="15"/>
      <c r="D785" s="15"/>
    </row>
    <row r="786" spans="1:4" s="10" customFormat="1" x14ac:dyDescent="0.2">
      <c r="A786" s="15"/>
      <c r="B786" s="15"/>
      <c r="C786" s="15"/>
      <c r="D786" s="15"/>
    </row>
    <row r="787" spans="1:4" s="10" customFormat="1" x14ac:dyDescent="0.2">
      <c r="A787" s="15"/>
      <c r="B787" s="15"/>
      <c r="C787" s="15"/>
      <c r="D787" s="15"/>
    </row>
    <row r="788" spans="1:4" s="10" customFormat="1" x14ac:dyDescent="0.2">
      <c r="A788" s="15"/>
      <c r="B788" s="15"/>
      <c r="C788" s="15"/>
      <c r="D788" s="15"/>
    </row>
    <row r="789" spans="1:4" s="10" customFormat="1" x14ac:dyDescent="0.2">
      <c r="A789" s="15"/>
      <c r="B789" s="15"/>
      <c r="C789" s="15"/>
      <c r="D789" s="15"/>
    </row>
    <row r="790" spans="1:4" s="10" customFormat="1" x14ac:dyDescent="0.2">
      <c r="A790" s="15"/>
      <c r="B790" s="15"/>
      <c r="C790" s="15"/>
      <c r="D790" s="15"/>
    </row>
    <row r="791" spans="1:4" s="10" customFormat="1" x14ac:dyDescent="0.2">
      <c r="A791" s="15"/>
      <c r="B791" s="15"/>
      <c r="C791" s="15"/>
      <c r="D791" s="15"/>
    </row>
    <row r="792" spans="1:4" s="10" customFormat="1" x14ac:dyDescent="0.2">
      <c r="A792" s="15"/>
      <c r="B792" s="15"/>
      <c r="C792" s="15"/>
      <c r="D792" s="15"/>
    </row>
    <row r="793" spans="1:4" s="10" customFormat="1" x14ac:dyDescent="0.2">
      <c r="A793" s="15"/>
      <c r="B793" s="15"/>
      <c r="C793" s="15"/>
      <c r="D793" s="15"/>
    </row>
    <row r="794" spans="1:4" s="10" customFormat="1" x14ac:dyDescent="0.2">
      <c r="A794" s="15"/>
      <c r="B794" s="15"/>
      <c r="C794" s="15"/>
      <c r="D794" s="15"/>
    </row>
    <row r="795" spans="1:4" s="10" customFormat="1" x14ac:dyDescent="0.2">
      <c r="A795" s="15"/>
      <c r="B795" s="15"/>
      <c r="C795" s="15"/>
      <c r="D795" s="15"/>
    </row>
    <row r="796" spans="1:4" s="10" customFormat="1" x14ac:dyDescent="0.2">
      <c r="A796" s="15"/>
      <c r="B796" s="15"/>
      <c r="C796" s="15"/>
      <c r="D796" s="15"/>
    </row>
    <row r="797" spans="1:4" s="10" customFormat="1" x14ac:dyDescent="0.2">
      <c r="A797" s="15"/>
      <c r="B797" s="15"/>
      <c r="C797" s="15"/>
      <c r="D797" s="15"/>
    </row>
    <row r="798" spans="1:4" s="10" customFormat="1" x14ac:dyDescent="0.2">
      <c r="A798" s="15"/>
      <c r="B798" s="15"/>
      <c r="C798" s="15"/>
      <c r="D798" s="15"/>
    </row>
    <row r="799" spans="1:4" s="10" customFormat="1" x14ac:dyDescent="0.2">
      <c r="A799" s="15"/>
      <c r="B799" s="15"/>
      <c r="C799" s="15"/>
      <c r="D799" s="15"/>
    </row>
    <row r="800" spans="1:4" s="10" customFormat="1" x14ac:dyDescent="0.2">
      <c r="A800" s="15"/>
      <c r="B800" s="15"/>
      <c r="C800" s="15"/>
      <c r="D800" s="15"/>
    </row>
    <row r="801" spans="1:4" s="10" customFormat="1" x14ac:dyDescent="0.2">
      <c r="A801" s="15"/>
      <c r="B801" s="15"/>
      <c r="C801" s="15"/>
      <c r="D801" s="15"/>
    </row>
    <row r="802" spans="1:4" s="10" customFormat="1" x14ac:dyDescent="0.2">
      <c r="A802" s="15"/>
      <c r="B802" s="15"/>
      <c r="C802" s="15"/>
      <c r="D802" s="15"/>
    </row>
    <row r="803" spans="1:4" s="10" customFormat="1" x14ac:dyDescent="0.2">
      <c r="A803" s="15"/>
      <c r="B803" s="15"/>
      <c r="C803" s="15"/>
      <c r="D803" s="15"/>
    </row>
    <row r="804" spans="1:4" s="10" customFormat="1" x14ac:dyDescent="0.2">
      <c r="A804" s="15"/>
      <c r="B804" s="15"/>
      <c r="C804" s="15"/>
      <c r="D804" s="15"/>
    </row>
    <row r="805" spans="1:4" s="10" customFormat="1" x14ac:dyDescent="0.2">
      <c r="A805" s="15"/>
      <c r="B805" s="15"/>
      <c r="C805" s="15"/>
      <c r="D805" s="15"/>
    </row>
    <row r="806" spans="1:4" s="10" customFormat="1" x14ac:dyDescent="0.2">
      <c r="A806" s="15"/>
      <c r="B806" s="15"/>
      <c r="C806" s="15"/>
      <c r="D806" s="15"/>
    </row>
    <row r="807" spans="1:4" s="10" customFormat="1" x14ac:dyDescent="0.2">
      <c r="A807" s="15"/>
      <c r="B807" s="15"/>
      <c r="C807" s="15"/>
      <c r="D807" s="15"/>
    </row>
    <row r="808" spans="1:4" s="10" customFormat="1" x14ac:dyDescent="0.2">
      <c r="A808" s="15"/>
      <c r="B808" s="15"/>
      <c r="C808" s="15"/>
      <c r="D808" s="15"/>
    </row>
    <row r="809" spans="1:4" s="10" customFormat="1" x14ac:dyDescent="0.2">
      <c r="A809" s="15"/>
      <c r="B809" s="15"/>
      <c r="C809" s="15"/>
      <c r="D809" s="15"/>
    </row>
    <row r="810" spans="1:4" s="10" customFormat="1" x14ac:dyDescent="0.2">
      <c r="A810" s="15"/>
      <c r="B810" s="15"/>
      <c r="C810" s="15"/>
      <c r="D810" s="15"/>
    </row>
    <row r="811" spans="1:4" s="10" customFormat="1" x14ac:dyDescent="0.2">
      <c r="A811" s="15"/>
      <c r="B811" s="15"/>
      <c r="C811" s="15"/>
      <c r="D811" s="15"/>
    </row>
    <row r="812" spans="1:4" s="10" customFormat="1" x14ac:dyDescent="0.2">
      <c r="A812" s="15"/>
      <c r="B812" s="15"/>
      <c r="C812" s="15"/>
      <c r="D812" s="15"/>
    </row>
    <row r="813" spans="1:4" s="10" customFormat="1" x14ac:dyDescent="0.2">
      <c r="A813" s="15"/>
      <c r="B813" s="15"/>
      <c r="C813" s="15"/>
      <c r="D813" s="15"/>
    </row>
    <row r="814" spans="1:4" s="10" customFormat="1" x14ac:dyDescent="0.2">
      <c r="A814" s="15"/>
      <c r="B814" s="15"/>
      <c r="C814" s="15"/>
      <c r="D814" s="15"/>
    </row>
    <row r="815" spans="1:4" s="10" customFormat="1" x14ac:dyDescent="0.2">
      <c r="A815" s="15"/>
      <c r="B815" s="15"/>
      <c r="C815" s="15"/>
      <c r="D815" s="15"/>
    </row>
    <row r="816" spans="1:4" s="10" customFormat="1" x14ac:dyDescent="0.2">
      <c r="A816" s="15"/>
      <c r="B816" s="15"/>
      <c r="C816" s="15"/>
      <c r="D816" s="15"/>
    </row>
    <row r="817" spans="1:4" s="10" customFormat="1" x14ac:dyDescent="0.2">
      <c r="A817" s="15"/>
      <c r="B817" s="15"/>
      <c r="C817" s="15"/>
      <c r="D817" s="15"/>
    </row>
    <row r="818" spans="1:4" s="10" customFormat="1" x14ac:dyDescent="0.2">
      <c r="A818" s="15"/>
      <c r="B818" s="15"/>
      <c r="C818" s="15"/>
      <c r="D818" s="15"/>
    </row>
    <row r="819" spans="1:4" s="10" customFormat="1" x14ac:dyDescent="0.2">
      <c r="A819" s="15"/>
      <c r="B819" s="15"/>
      <c r="C819" s="15"/>
      <c r="D819" s="15"/>
    </row>
    <row r="820" spans="1:4" s="10" customFormat="1" x14ac:dyDescent="0.2">
      <c r="A820" s="15"/>
      <c r="B820" s="15"/>
      <c r="C820" s="15"/>
      <c r="D820" s="15"/>
    </row>
    <row r="821" spans="1:4" s="10" customFormat="1" x14ac:dyDescent="0.2">
      <c r="A821" s="15"/>
      <c r="B821" s="15"/>
      <c r="C821" s="15"/>
      <c r="D821" s="15"/>
    </row>
    <row r="822" spans="1:4" s="10" customFormat="1" x14ac:dyDescent="0.2">
      <c r="A822" s="15"/>
      <c r="B822" s="15"/>
      <c r="C822" s="15"/>
      <c r="D822" s="15"/>
    </row>
    <row r="823" spans="1:4" s="10" customFormat="1" x14ac:dyDescent="0.2">
      <c r="A823" s="15"/>
      <c r="B823" s="15"/>
      <c r="C823" s="15"/>
      <c r="D823" s="15"/>
    </row>
    <row r="824" spans="1:4" s="10" customFormat="1" x14ac:dyDescent="0.2">
      <c r="A824" s="15"/>
      <c r="B824" s="15"/>
      <c r="C824" s="15"/>
      <c r="D824" s="15"/>
    </row>
    <row r="825" spans="1:4" s="10" customFormat="1" x14ac:dyDescent="0.2">
      <c r="A825" s="15"/>
      <c r="B825" s="15"/>
      <c r="C825" s="15"/>
      <c r="D825" s="15"/>
    </row>
    <row r="826" spans="1:4" s="10" customFormat="1" x14ac:dyDescent="0.2">
      <c r="A826" s="15"/>
      <c r="B826" s="15"/>
      <c r="C826" s="15"/>
      <c r="D826" s="15"/>
    </row>
    <row r="827" spans="1:4" s="10" customFormat="1" x14ac:dyDescent="0.2">
      <c r="A827" s="15"/>
      <c r="B827" s="15"/>
      <c r="C827" s="15"/>
      <c r="D827" s="15"/>
    </row>
    <row r="828" spans="1:4" s="10" customFormat="1" x14ac:dyDescent="0.2">
      <c r="A828" s="15"/>
      <c r="B828" s="15"/>
      <c r="C828" s="15"/>
      <c r="D828" s="15"/>
    </row>
    <row r="829" spans="1:4" s="10" customFormat="1" x14ac:dyDescent="0.2">
      <c r="A829" s="15"/>
      <c r="B829" s="15"/>
      <c r="C829" s="15"/>
      <c r="D829" s="15"/>
    </row>
    <row r="830" spans="1:4" s="10" customFormat="1" x14ac:dyDescent="0.2">
      <c r="A830" s="15"/>
      <c r="B830" s="15"/>
      <c r="C830" s="15"/>
      <c r="D830" s="15"/>
    </row>
    <row r="831" spans="1:4" s="10" customFormat="1" x14ac:dyDescent="0.2">
      <c r="A831" s="15"/>
      <c r="B831" s="15"/>
      <c r="C831" s="15"/>
      <c r="D831" s="15"/>
    </row>
    <row r="832" spans="1:4" s="10" customFormat="1" x14ac:dyDescent="0.2">
      <c r="A832" s="15"/>
      <c r="B832" s="15"/>
      <c r="C832" s="15"/>
      <c r="D832" s="15"/>
    </row>
    <row r="833" spans="1:4" s="10" customFormat="1" x14ac:dyDescent="0.2">
      <c r="A833" s="15"/>
      <c r="B833" s="15"/>
      <c r="C833" s="15"/>
      <c r="D833" s="15"/>
    </row>
    <row r="834" spans="1:4" s="10" customFormat="1" x14ac:dyDescent="0.2">
      <c r="A834" s="15"/>
      <c r="B834" s="15"/>
      <c r="C834" s="15"/>
      <c r="D834" s="15"/>
    </row>
    <row r="835" spans="1:4" s="10" customFormat="1" x14ac:dyDescent="0.2">
      <c r="A835" s="15"/>
      <c r="B835" s="15"/>
      <c r="C835" s="15"/>
      <c r="D835" s="15"/>
    </row>
    <row r="836" spans="1:4" s="10" customFormat="1" x14ac:dyDescent="0.2">
      <c r="A836" s="15"/>
      <c r="B836" s="15"/>
      <c r="C836" s="15"/>
      <c r="D836" s="15"/>
    </row>
    <row r="837" spans="1:4" s="10" customFormat="1" x14ac:dyDescent="0.2">
      <c r="A837" s="15"/>
      <c r="B837" s="15"/>
      <c r="C837" s="15"/>
      <c r="D837" s="15"/>
    </row>
    <row r="838" spans="1:4" s="10" customFormat="1" x14ac:dyDescent="0.2">
      <c r="A838" s="15"/>
      <c r="B838" s="15"/>
      <c r="C838" s="15"/>
      <c r="D838" s="15"/>
    </row>
    <row r="839" spans="1:4" s="10" customFormat="1" x14ac:dyDescent="0.2">
      <c r="A839" s="15"/>
      <c r="B839" s="15"/>
      <c r="C839" s="15"/>
      <c r="D839" s="15"/>
    </row>
    <row r="840" spans="1:4" s="10" customFormat="1" x14ac:dyDescent="0.2">
      <c r="A840" s="15"/>
      <c r="B840" s="15"/>
      <c r="C840" s="15"/>
      <c r="D840" s="15"/>
    </row>
    <row r="841" spans="1:4" s="10" customFormat="1" x14ac:dyDescent="0.2">
      <c r="A841" s="15"/>
      <c r="B841" s="15"/>
      <c r="C841" s="15"/>
      <c r="D841" s="15"/>
    </row>
    <row r="842" spans="1:4" s="10" customFormat="1" x14ac:dyDescent="0.2">
      <c r="A842" s="15"/>
      <c r="B842" s="15"/>
      <c r="C842" s="15"/>
      <c r="D842" s="15"/>
    </row>
    <row r="843" spans="1:4" s="10" customFormat="1" x14ac:dyDescent="0.2">
      <c r="A843" s="15"/>
      <c r="B843" s="15"/>
      <c r="C843" s="15"/>
      <c r="D843" s="15"/>
    </row>
    <row r="844" spans="1:4" s="10" customFormat="1" x14ac:dyDescent="0.2">
      <c r="A844" s="15"/>
      <c r="B844" s="15"/>
      <c r="C844" s="15"/>
      <c r="D844" s="15"/>
    </row>
    <row r="845" spans="1:4" s="10" customFormat="1" x14ac:dyDescent="0.2">
      <c r="A845" s="15"/>
      <c r="B845" s="15"/>
      <c r="C845" s="15"/>
      <c r="D845" s="15"/>
    </row>
    <row r="846" spans="1:4" s="10" customFormat="1" x14ac:dyDescent="0.2">
      <c r="A846" s="15"/>
      <c r="B846" s="15"/>
      <c r="C846" s="15"/>
      <c r="D846" s="15"/>
    </row>
    <row r="847" spans="1:4" s="10" customFormat="1" x14ac:dyDescent="0.2">
      <c r="A847" s="15"/>
      <c r="B847" s="15"/>
      <c r="C847" s="15"/>
      <c r="D847" s="15"/>
    </row>
    <row r="848" spans="1:4" s="10" customFormat="1" x14ac:dyDescent="0.2">
      <c r="A848" s="15"/>
      <c r="B848" s="15"/>
      <c r="C848" s="15"/>
      <c r="D848" s="15"/>
    </row>
    <row r="849" spans="1:4" s="10" customFormat="1" x14ac:dyDescent="0.2">
      <c r="A849" s="15"/>
      <c r="B849" s="15"/>
      <c r="C849" s="15"/>
      <c r="D849" s="15"/>
    </row>
    <row r="850" spans="1:4" s="10" customFormat="1" x14ac:dyDescent="0.2">
      <c r="A850" s="15"/>
      <c r="B850" s="15"/>
      <c r="C850" s="15"/>
      <c r="D850" s="15"/>
    </row>
    <row r="851" spans="1:4" s="10" customFormat="1" x14ac:dyDescent="0.2">
      <c r="A851" s="15"/>
      <c r="B851" s="15"/>
      <c r="C851" s="15"/>
      <c r="D851" s="15"/>
    </row>
    <row r="852" spans="1:4" s="10" customFormat="1" x14ac:dyDescent="0.2">
      <c r="A852" s="15"/>
      <c r="B852" s="15"/>
      <c r="C852" s="15"/>
      <c r="D852" s="15"/>
    </row>
    <row r="853" spans="1:4" s="10" customFormat="1" x14ac:dyDescent="0.2">
      <c r="A853" s="15"/>
      <c r="B853" s="15"/>
      <c r="C853" s="15"/>
      <c r="D853" s="15"/>
    </row>
    <row r="854" spans="1:4" s="10" customFormat="1" x14ac:dyDescent="0.2">
      <c r="A854" s="15"/>
      <c r="B854" s="15"/>
      <c r="C854" s="15"/>
      <c r="D854" s="15"/>
    </row>
    <row r="855" spans="1:4" s="10" customFormat="1" x14ac:dyDescent="0.2">
      <c r="A855" s="15"/>
      <c r="B855" s="15"/>
      <c r="C855" s="15"/>
      <c r="D855" s="15"/>
    </row>
    <row r="856" spans="1:4" s="10" customFormat="1" x14ac:dyDescent="0.2">
      <c r="A856" s="15"/>
      <c r="B856" s="15"/>
      <c r="C856" s="15"/>
      <c r="D856" s="15"/>
    </row>
    <row r="857" spans="1:4" s="10" customFormat="1" x14ac:dyDescent="0.2">
      <c r="A857" s="15"/>
      <c r="B857" s="15"/>
      <c r="C857" s="15"/>
      <c r="D857" s="15"/>
    </row>
    <row r="858" spans="1:4" s="10" customFormat="1" x14ac:dyDescent="0.2">
      <c r="A858" s="15"/>
      <c r="B858" s="15"/>
      <c r="C858" s="15"/>
      <c r="D858" s="15"/>
    </row>
    <row r="859" spans="1:4" s="10" customFormat="1" x14ac:dyDescent="0.2">
      <c r="A859" s="15"/>
      <c r="B859" s="15"/>
      <c r="C859" s="15"/>
      <c r="D859" s="15"/>
    </row>
    <row r="860" spans="1:4" s="10" customFormat="1" x14ac:dyDescent="0.2">
      <c r="A860" s="15"/>
      <c r="B860" s="15"/>
      <c r="C860" s="15"/>
      <c r="D860" s="15"/>
    </row>
    <row r="861" spans="1:4" s="10" customFormat="1" x14ac:dyDescent="0.2">
      <c r="A861" s="15"/>
      <c r="B861" s="15"/>
      <c r="C861" s="15"/>
      <c r="D861" s="15"/>
    </row>
    <row r="862" spans="1:4" s="10" customFormat="1" x14ac:dyDescent="0.2">
      <c r="A862" s="15"/>
      <c r="B862" s="15"/>
      <c r="C862" s="15"/>
      <c r="D862" s="15"/>
    </row>
    <row r="863" spans="1:4" s="10" customFormat="1" x14ac:dyDescent="0.2">
      <c r="A863" s="15"/>
      <c r="B863" s="15"/>
      <c r="C863" s="15"/>
      <c r="D863" s="15"/>
    </row>
    <row r="864" spans="1:4" s="10" customFormat="1" x14ac:dyDescent="0.2">
      <c r="A864" s="15"/>
      <c r="B864" s="15"/>
      <c r="C864" s="15"/>
      <c r="D864" s="15"/>
    </row>
    <row r="865" spans="1:4" s="10" customFormat="1" x14ac:dyDescent="0.2">
      <c r="A865" s="15"/>
      <c r="B865" s="15"/>
      <c r="C865" s="15"/>
      <c r="D865" s="15"/>
    </row>
    <row r="866" spans="1:4" s="10" customFormat="1" x14ac:dyDescent="0.2">
      <c r="A866" s="15"/>
      <c r="B866" s="15"/>
      <c r="C866" s="15"/>
      <c r="D866" s="15"/>
    </row>
    <row r="867" spans="1:4" s="10" customFormat="1" x14ac:dyDescent="0.2">
      <c r="A867" s="15"/>
      <c r="B867" s="15"/>
      <c r="C867" s="15"/>
      <c r="D867" s="15"/>
    </row>
    <row r="868" spans="1:4" s="10" customFormat="1" x14ac:dyDescent="0.2">
      <c r="A868" s="15"/>
      <c r="B868" s="15"/>
      <c r="C868" s="15"/>
      <c r="D868" s="15"/>
    </row>
    <row r="869" spans="1:4" s="10" customFormat="1" x14ac:dyDescent="0.2">
      <c r="A869" s="15"/>
      <c r="B869" s="15"/>
      <c r="C869" s="15"/>
      <c r="D869" s="15"/>
    </row>
    <row r="870" spans="1:4" s="10" customFormat="1" x14ac:dyDescent="0.2">
      <c r="A870" s="15"/>
      <c r="B870" s="15"/>
      <c r="C870" s="15"/>
      <c r="D870" s="15"/>
    </row>
    <row r="871" spans="1:4" s="10" customFormat="1" x14ac:dyDescent="0.2">
      <c r="A871" s="15"/>
      <c r="B871" s="15"/>
      <c r="C871" s="15"/>
      <c r="D871" s="15"/>
    </row>
    <row r="872" spans="1:4" s="10" customFormat="1" x14ac:dyDescent="0.2">
      <c r="A872" s="15"/>
      <c r="B872" s="15"/>
      <c r="C872" s="15"/>
      <c r="D872" s="15"/>
    </row>
    <row r="873" spans="1:4" s="10" customFormat="1" x14ac:dyDescent="0.2">
      <c r="A873" s="15"/>
      <c r="B873" s="15"/>
      <c r="C873" s="15"/>
      <c r="D873" s="15"/>
    </row>
    <row r="874" spans="1:4" s="10" customFormat="1" x14ac:dyDescent="0.2">
      <c r="A874" s="15"/>
      <c r="B874" s="15"/>
      <c r="C874" s="15"/>
      <c r="D874" s="15"/>
    </row>
    <row r="875" spans="1:4" s="10" customFormat="1" x14ac:dyDescent="0.2">
      <c r="A875" s="15"/>
      <c r="B875" s="15"/>
      <c r="C875" s="15"/>
      <c r="D875" s="15"/>
    </row>
    <row r="876" spans="1:4" s="10" customFormat="1" x14ac:dyDescent="0.2">
      <c r="A876" s="15"/>
      <c r="B876" s="15"/>
      <c r="C876" s="15"/>
      <c r="D876" s="15"/>
    </row>
    <row r="877" spans="1:4" s="10" customFormat="1" x14ac:dyDescent="0.2">
      <c r="A877" s="15"/>
      <c r="B877" s="15"/>
      <c r="C877" s="15"/>
      <c r="D877" s="15"/>
    </row>
    <row r="878" spans="1:4" s="10" customFormat="1" x14ac:dyDescent="0.2">
      <c r="A878" s="15"/>
      <c r="B878" s="15"/>
      <c r="C878" s="15"/>
      <c r="D878" s="15"/>
    </row>
    <row r="879" spans="1:4" s="10" customFormat="1" x14ac:dyDescent="0.2">
      <c r="A879" s="15"/>
      <c r="B879" s="15"/>
      <c r="C879" s="15"/>
      <c r="D879" s="15"/>
    </row>
    <row r="880" spans="1:4" s="10" customFormat="1" x14ac:dyDescent="0.2">
      <c r="A880" s="15"/>
      <c r="B880" s="15"/>
      <c r="C880" s="15"/>
      <c r="D880" s="15"/>
    </row>
    <row r="881" spans="1:4" s="10" customFormat="1" x14ac:dyDescent="0.2">
      <c r="A881" s="15"/>
      <c r="B881" s="15"/>
      <c r="C881" s="15"/>
      <c r="D881" s="15"/>
    </row>
    <row r="882" spans="1:4" s="10" customFormat="1" x14ac:dyDescent="0.2">
      <c r="A882" s="15"/>
      <c r="B882" s="15"/>
      <c r="C882" s="15"/>
      <c r="D882" s="15"/>
    </row>
    <row r="883" spans="1:4" s="10" customFormat="1" x14ac:dyDescent="0.2">
      <c r="A883" s="15"/>
      <c r="B883" s="15"/>
      <c r="C883" s="15"/>
      <c r="D883" s="15"/>
    </row>
    <row r="884" spans="1:4" s="10" customFormat="1" x14ac:dyDescent="0.2">
      <c r="A884" s="15"/>
      <c r="B884" s="15"/>
      <c r="C884" s="15"/>
      <c r="D884" s="15"/>
    </row>
    <row r="885" spans="1:4" s="10" customFormat="1" x14ac:dyDescent="0.2">
      <c r="A885" s="15"/>
      <c r="B885" s="15"/>
      <c r="C885" s="15"/>
      <c r="D885" s="15"/>
    </row>
    <row r="886" spans="1:4" s="10" customFormat="1" x14ac:dyDescent="0.2">
      <c r="A886" s="15"/>
      <c r="B886" s="15"/>
      <c r="C886" s="15"/>
      <c r="D886" s="15"/>
    </row>
    <row r="887" spans="1:4" s="10" customFormat="1" x14ac:dyDescent="0.2">
      <c r="A887" s="15"/>
      <c r="B887" s="15"/>
      <c r="C887" s="15"/>
      <c r="D887" s="15"/>
    </row>
    <row r="888" spans="1:4" s="10" customFormat="1" x14ac:dyDescent="0.2">
      <c r="A888" s="15"/>
      <c r="B888" s="15"/>
      <c r="C888" s="15"/>
      <c r="D888" s="15"/>
    </row>
    <row r="889" spans="1:4" s="10" customFormat="1" x14ac:dyDescent="0.2">
      <c r="A889" s="15"/>
      <c r="B889" s="15"/>
      <c r="C889" s="15"/>
      <c r="D889" s="15"/>
    </row>
    <row r="890" spans="1:4" s="10" customFormat="1" x14ac:dyDescent="0.2">
      <c r="A890" s="15"/>
      <c r="B890" s="15"/>
      <c r="C890" s="15"/>
      <c r="D890" s="15"/>
    </row>
    <row r="891" spans="1:4" s="10" customFormat="1" x14ac:dyDescent="0.2">
      <c r="A891" s="15"/>
      <c r="B891" s="15"/>
      <c r="C891" s="15"/>
      <c r="D891" s="15"/>
    </row>
    <row r="892" spans="1:4" s="10" customFormat="1" x14ac:dyDescent="0.2">
      <c r="A892" s="15"/>
      <c r="B892" s="15"/>
      <c r="C892" s="15"/>
      <c r="D892" s="15"/>
    </row>
    <row r="893" spans="1:4" s="10" customFormat="1" x14ac:dyDescent="0.2">
      <c r="A893" s="15"/>
      <c r="B893" s="15"/>
      <c r="C893" s="15"/>
      <c r="D893" s="15"/>
    </row>
    <row r="894" spans="1:4" s="10" customFormat="1" x14ac:dyDescent="0.2">
      <c r="A894" s="15"/>
      <c r="B894" s="15"/>
      <c r="C894" s="15"/>
      <c r="D894" s="15"/>
    </row>
    <row r="895" spans="1:4" s="10" customFormat="1" x14ac:dyDescent="0.2">
      <c r="A895" s="15"/>
      <c r="B895" s="15"/>
      <c r="C895" s="15"/>
      <c r="D895" s="15"/>
    </row>
    <row r="896" spans="1:4" s="10" customFormat="1" x14ac:dyDescent="0.2">
      <c r="A896" s="15"/>
      <c r="B896" s="15"/>
      <c r="C896" s="15"/>
      <c r="D896" s="15"/>
    </row>
    <row r="897" spans="1:4" s="10" customFormat="1" x14ac:dyDescent="0.2">
      <c r="A897" s="15"/>
      <c r="B897" s="15"/>
      <c r="C897" s="15"/>
      <c r="D897" s="15"/>
    </row>
    <row r="898" spans="1:4" s="10" customFormat="1" x14ac:dyDescent="0.2">
      <c r="A898" s="15"/>
      <c r="B898" s="15"/>
      <c r="C898" s="15"/>
      <c r="D898" s="15"/>
    </row>
    <row r="899" spans="1:4" s="10" customFormat="1" x14ac:dyDescent="0.2">
      <c r="A899" s="15"/>
      <c r="B899" s="15"/>
      <c r="C899" s="15"/>
      <c r="D899" s="15"/>
    </row>
    <row r="900" spans="1:4" s="10" customFormat="1" x14ac:dyDescent="0.2">
      <c r="A900" s="15"/>
      <c r="B900" s="15"/>
      <c r="C900" s="15"/>
      <c r="D900" s="15"/>
    </row>
    <row r="901" spans="1:4" s="10" customFormat="1" x14ac:dyDescent="0.2">
      <c r="A901" s="15"/>
      <c r="B901" s="15"/>
      <c r="C901" s="15"/>
      <c r="D901" s="15"/>
    </row>
    <row r="902" spans="1:4" s="10" customFormat="1" x14ac:dyDescent="0.2">
      <c r="A902" s="15"/>
      <c r="B902" s="15"/>
      <c r="C902" s="15"/>
      <c r="D902" s="15"/>
    </row>
    <row r="903" spans="1:4" s="10" customFormat="1" x14ac:dyDescent="0.2">
      <c r="A903" s="15"/>
      <c r="B903" s="15"/>
      <c r="C903" s="15"/>
      <c r="D903" s="15"/>
    </row>
    <row r="904" spans="1:4" s="10" customFormat="1" x14ac:dyDescent="0.2">
      <c r="A904" s="15"/>
      <c r="B904" s="15"/>
      <c r="C904" s="15"/>
      <c r="D904" s="15"/>
    </row>
    <row r="905" spans="1:4" s="10" customFormat="1" x14ac:dyDescent="0.2">
      <c r="A905" s="15"/>
      <c r="B905" s="15"/>
      <c r="C905" s="15"/>
      <c r="D905" s="15"/>
    </row>
    <row r="906" spans="1:4" s="10" customFormat="1" x14ac:dyDescent="0.2">
      <c r="A906" s="15"/>
      <c r="B906" s="15"/>
      <c r="C906" s="15"/>
      <c r="D906" s="15"/>
    </row>
    <row r="907" spans="1:4" s="10" customFormat="1" x14ac:dyDescent="0.2">
      <c r="A907" s="15"/>
      <c r="B907" s="15"/>
      <c r="C907" s="15"/>
      <c r="D907" s="15"/>
    </row>
    <row r="908" spans="1:4" s="10" customFormat="1" x14ac:dyDescent="0.2">
      <c r="A908" s="15"/>
      <c r="B908" s="15"/>
      <c r="C908" s="15"/>
      <c r="D908" s="15"/>
    </row>
    <row r="909" spans="1:4" s="10" customFormat="1" x14ac:dyDescent="0.2">
      <c r="A909" s="15"/>
      <c r="B909" s="15"/>
      <c r="C909" s="15"/>
      <c r="D909" s="15"/>
    </row>
    <row r="910" spans="1:4" s="10" customFormat="1" x14ac:dyDescent="0.2">
      <c r="A910" s="15"/>
      <c r="B910" s="15"/>
      <c r="C910" s="15"/>
      <c r="D910" s="15"/>
    </row>
    <row r="911" spans="1:4" s="10" customFormat="1" x14ac:dyDescent="0.2">
      <c r="A911" s="15"/>
      <c r="B911" s="15"/>
      <c r="C911" s="15"/>
      <c r="D911" s="15"/>
    </row>
    <row r="912" spans="1:4" s="10" customFormat="1" x14ac:dyDescent="0.2">
      <c r="A912" s="15"/>
      <c r="B912" s="15"/>
      <c r="C912" s="15"/>
      <c r="D912" s="15"/>
    </row>
    <row r="913" spans="1:4" s="10" customFormat="1" x14ac:dyDescent="0.2">
      <c r="A913" s="15"/>
      <c r="B913" s="15"/>
      <c r="C913" s="15"/>
      <c r="D913" s="15"/>
    </row>
    <row r="914" spans="1:4" s="10" customFormat="1" x14ac:dyDescent="0.2">
      <c r="A914" s="15"/>
      <c r="B914" s="15"/>
      <c r="C914" s="15"/>
      <c r="D914" s="15"/>
    </row>
    <row r="915" spans="1:4" s="10" customFormat="1" x14ac:dyDescent="0.2">
      <c r="A915" s="15"/>
      <c r="B915" s="15"/>
      <c r="C915" s="15"/>
      <c r="D915" s="15"/>
    </row>
    <row r="916" spans="1:4" s="10" customFormat="1" x14ac:dyDescent="0.2">
      <c r="A916" s="15"/>
      <c r="B916" s="15"/>
      <c r="C916" s="15"/>
      <c r="D916" s="15"/>
    </row>
    <row r="917" spans="1:4" s="10" customFormat="1" x14ac:dyDescent="0.2">
      <c r="A917" s="15"/>
      <c r="B917" s="15"/>
      <c r="C917" s="15"/>
      <c r="D917" s="15"/>
    </row>
    <row r="918" spans="1:4" s="10" customFormat="1" x14ac:dyDescent="0.2">
      <c r="A918" s="15"/>
      <c r="B918" s="15"/>
      <c r="C918" s="15"/>
      <c r="D918" s="15"/>
    </row>
    <row r="919" spans="1:4" s="10" customFormat="1" x14ac:dyDescent="0.2">
      <c r="A919" s="15"/>
      <c r="B919" s="15"/>
      <c r="C919" s="15"/>
      <c r="D919" s="15"/>
    </row>
    <row r="920" spans="1:4" s="10" customFormat="1" x14ac:dyDescent="0.2">
      <c r="A920" s="15"/>
      <c r="B920" s="15"/>
      <c r="C920" s="15"/>
      <c r="D920" s="15"/>
    </row>
    <row r="921" spans="1:4" s="10" customFormat="1" x14ac:dyDescent="0.2">
      <c r="A921" s="15"/>
      <c r="B921" s="15"/>
      <c r="C921" s="15"/>
      <c r="D921" s="15"/>
    </row>
    <row r="922" spans="1:4" s="10" customFormat="1" x14ac:dyDescent="0.2">
      <c r="A922" s="15"/>
      <c r="B922" s="15"/>
      <c r="C922" s="15"/>
      <c r="D922" s="15"/>
    </row>
    <row r="923" spans="1:4" s="10" customFormat="1" x14ac:dyDescent="0.2">
      <c r="A923" s="15"/>
      <c r="B923" s="15"/>
      <c r="C923" s="15"/>
      <c r="D923" s="15"/>
    </row>
    <row r="924" spans="1:4" s="10" customFormat="1" x14ac:dyDescent="0.2">
      <c r="A924" s="15"/>
      <c r="B924" s="15"/>
      <c r="C924" s="15"/>
      <c r="D924" s="15"/>
    </row>
    <row r="925" spans="1:4" s="10" customFormat="1" x14ac:dyDescent="0.2">
      <c r="A925" s="15"/>
      <c r="B925" s="15"/>
      <c r="C925" s="15"/>
      <c r="D925" s="15"/>
    </row>
    <row r="926" spans="1:4" s="10" customFormat="1" x14ac:dyDescent="0.2">
      <c r="A926" s="15"/>
      <c r="B926" s="15"/>
      <c r="C926" s="15"/>
      <c r="D926" s="15"/>
    </row>
    <row r="927" spans="1:4" s="10" customFormat="1" x14ac:dyDescent="0.2">
      <c r="A927" s="15"/>
      <c r="B927" s="15"/>
      <c r="C927" s="15"/>
      <c r="D927" s="15"/>
    </row>
    <row r="928" spans="1:4" s="10" customFormat="1" x14ac:dyDescent="0.2">
      <c r="A928" s="15"/>
      <c r="B928" s="15"/>
      <c r="C928" s="15"/>
      <c r="D928" s="15"/>
    </row>
    <row r="929" spans="1:4" s="10" customFormat="1" x14ac:dyDescent="0.2">
      <c r="A929" s="15"/>
      <c r="B929" s="15"/>
      <c r="C929" s="15"/>
      <c r="D929" s="15"/>
    </row>
    <row r="930" spans="1:4" s="10" customFormat="1" x14ac:dyDescent="0.2">
      <c r="A930" s="15"/>
      <c r="B930" s="15"/>
      <c r="C930" s="15"/>
      <c r="D930" s="15"/>
    </row>
    <row r="931" spans="1:4" s="10" customFormat="1" x14ac:dyDescent="0.2">
      <c r="A931" s="15"/>
      <c r="B931" s="15"/>
      <c r="C931" s="15"/>
      <c r="D931" s="15"/>
    </row>
    <row r="932" spans="1:4" s="10" customFormat="1" x14ac:dyDescent="0.2">
      <c r="A932" s="15"/>
      <c r="B932" s="15"/>
      <c r="C932" s="15"/>
      <c r="D932" s="15"/>
    </row>
    <row r="933" spans="1:4" s="10" customFormat="1" x14ac:dyDescent="0.2">
      <c r="A933" s="15"/>
      <c r="B933" s="15"/>
      <c r="C933" s="15"/>
      <c r="D933" s="15"/>
    </row>
    <row r="934" spans="1:4" s="10" customFormat="1" x14ac:dyDescent="0.2">
      <c r="A934" s="15"/>
      <c r="B934" s="15"/>
      <c r="C934" s="15"/>
      <c r="D934" s="15"/>
    </row>
    <row r="935" spans="1:4" s="10" customFormat="1" x14ac:dyDescent="0.2">
      <c r="A935" s="15"/>
      <c r="B935" s="15"/>
      <c r="C935" s="15"/>
      <c r="D935" s="15"/>
    </row>
    <row r="936" spans="1:4" s="10" customFormat="1" x14ac:dyDescent="0.2">
      <c r="A936" s="15"/>
      <c r="B936" s="15"/>
      <c r="C936" s="15"/>
      <c r="D936" s="15"/>
    </row>
    <row r="937" spans="1:4" s="10" customFormat="1" x14ac:dyDescent="0.2">
      <c r="A937" s="15"/>
      <c r="B937" s="15"/>
      <c r="C937" s="15"/>
      <c r="D937" s="15"/>
    </row>
    <row r="938" spans="1:4" s="10" customFormat="1" x14ac:dyDescent="0.2">
      <c r="A938" s="15"/>
      <c r="B938" s="15"/>
      <c r="C938" s="15"/>
      <c r="D938" s="15"/>
    </row>
    <row r="939" spans="1:4" s="10" customFormat="1" x14ac:dyDescent="0.2">
      <c r="A939" s="15"/>
      <c r="B939" s="15"/>
      <c r="C939" s="15"/>
      <c r="D939" s="15"/>
    </row>
    <row r="940" spans="1:4" s="10" customFormat="1" x14ac:dyDescent="0.2">
      <c r="A940" s="15"/>
      <c r="B940" s="15"/>
      <c r="C940" s="15"/>
      <c r="D940" s="15"/>
    </row>
    <row r="941" spans="1:4" s="10" customFormat="1" x14ac:dyDescent="0.2">
      <c r="A941" s="15"/>
      <c r="B941" s="15"/>
      <c r="C941" s="15"/>
      <c r="D941" s="15"/>
    </row>
    <row r="942" spans="1:4" s="10" customFormat="1" x14ac:dyDescent="0.2">
      <c r="A942" s="15"/>
      <c r="B942" s="15"/>
      <c r="C942" s="15"/>
      <c r="D942" s="15"/>
    </row>
    <row r="943" spans="1:4" s="10" customFormat="1" x14ac:dyDescent="0.2">
      <c r="A943" s="15"/>
      <c r="B943" s="15"/>
      <c r="C943" s="15"/>
      <c r="D943" s="15"/>
    </row>
    <row r="944" spans="1:4" s="10" customFormat="1" x14ac:dyDescent="0.2">
      <c r="A944" s="15"/>
      <c r="B944" s="15"/>
      <c r="C944" s="15"/>
      <c r="D944" s="15"/>
    </row>
    <row r="945" spans="1:4" s="10" customFormat="1" x14ac:dyDescent="0.2">
      <c r="A945" s="15"/>
      <c r="B945" s="15"/>
      <c r="C945" s="15"/>
      <c r="D945" s="15"/>
    </row>
    <row r="946" spans="1:4" s="10" customFormat="1" x14ac:dyDescent="0.2">
      <c r="A946" s="15"/>
      <c r="B946" s="15"/>
      <c r="C946" s="15"/>
      <c r="D946" s="15"/>
    </row>
    <row r="947" spans="1:4" s="10" customFormat="1" x14ac:dyDescent="0.2">
      <c r="A947" s="15"/>
      <c r="B947" s="15"/>
      <c r="C947" s="15"/>
      <c r="D947" s="15"/>
    </row>
    <row r="948" spans="1:4" s="10" customFormat="1" x14ac:dyDescent="0.2">
      <c r="A948" s="15"/>
      <c r="B948" s="15"/>
      <c r="C948" s="15"/>
      <c r="D948" s="15"/>
    </row>
    <row r="949" spans="1:4" s="10" customFormat="1" x14ac:dyDescent="0.2">
      <c r="A949" s="15"/>
      <c r="B949" s="15"/>
      <c r="C949" s="15"/>
      <c r="D949" s="15"/>
    </row>
    <row r="950" spans="1:4" s="10" customFormat="1" x14ac:dyDescent="0.2">
      <c r="A950" s="15"/>
      <c r="B950" s="15"/>
      <c r="C950" s="15"/>
      <c r="D950" s="15"/>
    </row>
    <row r="951" spans="1:4" s="10" customFormat="1" x14ac:dyDescent="0.2">
      <c r="A951" s="15"/>
      <c r="B951" s="15"/>
      <c r="C951" s="15"/>
      <c r="D951" s="15"/>
    </row>
    <row r="952" spans="1:4" s="10" customFormat="1" x14ac:dyDescent="0.2">
      <c r="A952" s="15"/>
      <c r="B952" s="15"/>
      <c r="C952" s="15"/>
      <c r="D952" s="15"/>
    </row>
    <row r="953" spans="1:4" s="10" customFormat="1" x14ac:dyDescent="0.2">
      <c r="A953" s="15"/>
      <c r="B953" s="15"/>
      <c r="C953" s="15"/>
      <c r="D953" s="15"/>
    </row>
    <row r="954" spans="1:4" s="10" customFormat="1" x14ac:dyDescent="0.2">
      <c r="A954" s="15"/>
      <c r="B954" s="15"/>
      <c r="C954" s="15"/>
      <c r="D954" s="15"/>
    </row>
    <row r="955" spans="1:4" s="10" customFormat="1" x14ac:dyDescent="0.2">
      <c r="A955" s="15"/>
      <c r="B955" s="15"/>
      <c r="C955" s="15"/>
      <c r="D955" s="15"/>
    </row>
    <row r="956" spans="1:4" s="10" customFormat="1" x14ac:dyDescent="0.2">
      <c r="A956" s="15"/>
      <c r="B956" s="15"/>
      <c r="C956" s="15"/>
      <c r="D956" s="15"/>
    </row>
    <row r="957" spans="1:4" s="10" customFormat="1" x14ac:dyDescent="0.2">
      <c r="A957" s="15"/>
      <c r="B957" s="15"/>
      <c r="C957" s="15"/>
      <c r="D957" s="15"/>
    </row>
    <row r="958" spans="1:4" s="10" customFormat="1" x14ac:dyDescent="0.2">
      <c r="A958" s="15"/>
      <c r="B958" s="15"/>
      <c r="C958" s="15"/>
      <c r="D958" s="15"/>
    </row>
    <row r="959" spans="1:4" s="10" customFormat="1" x14ac:dyDescent="0.2">
      <c r="A959" s="15"/>
      <c r="B959" s="15"/>
      <c r="C959" s="15"/>
      <c r="D959" s="15"/>
    </row>
    <row r="960" spans="1:4" s="10" customFormat="1" x14ac:dyDescent="0.2">
      <c r="A960" s="15"/>
      <c r="B960" s="15"/>
      <c r="C960" s="15"/>
      <c r="D960" s="15"/>
    </row>
    <row r="961" spans="1:4" s="10" customFormat="1" x14ac:dyDescent="0.2">
      <c r="A961" s="15"/>
      <c r="B961" s="15"/>
      <c r="C961" s="15"/>
      <c r="D961" s="15"/>
    </row>
    <row r="962" spans="1:4" s="10" customFormat="1" x14ac:dyDescent="0.2">
      <c r="A962" s="15"/>
      <c r="B962" s="15"/>
      <c r="C962" s="15"/>
      <c r="D962" s="15"/>
    </row>
    <row r="963" spans="1:4" s="10" customFormat="1" x14ac:dyDescent="0.2">
      <c r="A963" s="15"/>
      <c r="B963" s="15"/>
      <c r="C963" s="15"/>
      <c r="D963" s="15"/>
    </row>
    <row r="964" spans="1:4" s="10" customFormat="1" x14ac:dyDescent="0.2">
      <c r="A964" s="15"/>
      <c r="B964" s="15"/>
      <c r="C964" s="15"/>
      <c r="D964" s="15"/>
    </row>
    <row r="965" spans="1:4" s="10" customFormat="1" x14ac:dyDescent="0.2">
      <c r="A965" s="15"/>
      <c r="B965" s="15"/>
      <c r="C965" s="15"/>
      <c r="D965" s="15"/>
    </row>
    <row r="966" spans="1:4" s="10" customFormat="1" x14ac:dyDescent="0.2">
      <c r="A966" s="15"/>
      <c r="B966" s="15"/>
      <c r="C966" s="15"/>
      <c r="D966" s="15"/>
    </row>
    <row r="967" spans="1:4" s="10" customFormat="1" x14ac:dyDescent="0.2">
      <c r="A967" s="15"/>
      <c r="B967" s="15"/>
      <c r="C967" s="15"/>
      <c r="D967" s="15"/>
    </row>
    <row r="968" spans="1:4" s="10" customFormat="1" x14ac:dyDescent="0.2">
      <c r="A968" s="15"/>
      <c r="B968" s="15"/>
      <c r="C968" s="15"/>
      <c r="D968" s="15"/>
    </row>
    <row r="969" spans="1:4" s="10" customFormat="1" x14ac:dyDescent="0.2">
      <c r="A969" s="15"/>
      <c r="B969" s="15"/>
      <c r="C969" s="15"/>
      <c r="D969" s="15"/>
    </row>
    <row r="970" spans="1:4" s="10" customFormat="1" x14ac:dyDescent="0.2">
      <c r="A970" s="15"/>
      <c r="B970" s="15"/>
      <c r="C970" s="15"/>
      <c r="D970" s="15"/>
    </row>
    <row r="971" spans="1:4" s="10" customFormat="1" x14ac:dyDescent="0.2">
      <c r="A971" s="15"/>
      <c r="B971" s="15"/>
      <c r="C971" s="15"/>
      <c r="D971" s="15"/>
    </row>
    <row r="972" spans="1:4" s="10" customFormat="1" x14ac:dyDescent="0.2">
      <c r="A972" s="15"/>
      <c r="B972" s="15"/>
      <c r="C972" s="15"/>
      <c r="D972" s="15"/>
    </row>
    <row r="973" spans="1:4" s="10" customFormat="1" x14ac:dyDescent="0.2">
      <c r="A973" s="15"/>
      <c r="B973" s="15"/>
      <c r="C973" s="15"/>
      <c r="D973" s="15"/>
    </row>
    <row r="974" spans="1:4" s="10" customFormat="1" x14ac:dyDescent="0.2">
      <c r="A974" s="15"/>
      <c r="B974" s="15"/>
      <c r="C974" s="15"/>
      <c r="D974" s="15"/>
    </row>
    <row r="975" spans="1:4" s="10" customFormat="1" x14ac:dyDescent="0.2">
      <c r="A975" s="15"/>
      <c r="B975" s="15"/>
      <c r="C975" s="15"/>
      <c r="D975" s="15"/>
    </row>
    <row r="976" spans="1:4" s="10" customFormat="1" x14ac:dyDescent="0.2">
      <c r="A976" s="15"/>
      <c r="B976" s="15"/>
      <c r="C976" s="15"/>
      <c r="D976" s="15"/>
    </row>
    <row r="977" spans="1:4" s="10" customFormat="1" x14ac:dyDescent="0.2">
      <c r="A977" s="15"/>
      <c r="B977" s="15"/>
      <c r="C977" s="15"/>
      <c r="D977" s="15"/>
    </row>
    <row r="978" spans="1:4" s="10" customFormat="1" x14ac:dyDescent="0.2">
      <c r="A978" s="15"/>
      <c r="B978" s="15"/>
      <c r="C978" s="15"/>
      <c r="D978" s="15"/>
    </row>
    <row r="979" spans="1:4" s="10" customFormat="1" x14ac:dyDescent="0.2">
      <c r="A979" s="15"/>
      <c r="B979" s="15"/>
      <c r="C979" s="15"/>
      <c r="D979" s="15"/>
    </row>
    <row r="980" spans="1:4" s="10" customFormat="1" x14ac:dyDescent="0.2">
      <c r="A980" s="15"/>
      <c r="B980" s="15"/>
      <c r="C980" s="15"/>
      <c r="D980" s="15"/>
    </row>
    <row r="981" spans="1:4" s="10" customFormat="1" x14ac:dyDescent="0.2">
      <c r="A981" s="15"/>
      <c r="B981" s="15"/>
      <c r="C981" s="15"/>
      <c r="D981" s="15"/>
    </row>
    <row r="982" spans="1:4" s="10" customFormat="1" x14ac:dyDescent="0.2">
      <c r="A982" s="15"/>
      <c r="B982" s="15"/>
      <c r="C982" s="15"/>
      <c r="D982" s="15"/>
    </row>
    <row r="983" spans="1:4" s="10" customFormat="1" x14ac:dyDescent="0.2">
      <c r="A983" s="15"/>
      <c r="B983" s="15"/>
      <c r="C983" s="15"/>
      <c r="D983" s="15"/>
    </row>
    <row r="984" spans="1:4" s="10" customFormat="1" x14ac:dyDescent="0.2">
      <c r="A984" s="15"/>
      <c r="B984" s="15"/>
      <c r="C984" s="15"/>
      <c r="D984" s="15"/>
    </row>
    <row r="985" spans="1:4" s="10" customFormat="1" x14ac:dyDescent="0.2">
      <c r="A985" s="15"/>
      <c r="B985" s="15"/>
      <c r="C985" s="15"/>
      <c r="D985" s="15"/>
    </row>
    <row r="986" spans="1:4" s="10" customFormat="1" x14ac:dyDescent="0.2">
      <c r="A986" s="15"/>
      <c r="B986" s="15"/>
      <c r="C986" s="15"/>
      <c r="D986" s="15"/>
    </row>
    <row r="987" spans="1:4" s="10" customFormat="1" x14ac:dyDescent="0.2">
      <c r="A987" s="15"/>
      <c r="B987" s="15"/>
      <c r="C987" s="15"/>
      <c r="D987" s="15"/>
    </row>
    <row r="988" spans="1:4" s="10" customFormat="1" x14ac:dyDescent="0.2">
      <c r="A988" s="15"/>
      <c r="B988" s="15"/>
      <c r="C988" s="15"/>
      <c r="D988" s="15"/>
    </row>
    <row r="989" spans="1:4" s="10" customFormat="1" x14ac:dyDescent="0.2">
      <c r="A989" s="15"/>
      <c r="B989" s="15"/>
      <c r="C989" s="15"/>
      <c r="D989" s="15"/>
    </row>
    <row r="990" spans="1:4" s="10" customFormat="1" x14ac:dyDescent="0.2">
      <c r="A990" s="15"/>
      <c r="B990" s="15"/>
      <c r="C990" s="15"/>
      <c r="D990" s="15"/>
    </row>
    <row r="991" spans="1:4" s="10" customFormat="1" x14ac:dyDescent="0.2">
      <c r="A991" s="15"/>
      <c r="B991" s="15"/>
      <c r="C991" s="15"/>
      <c r="D991" s="15"/>
    </row>
    <row r="992" spans="1:4" s="10" customFormat="1" x14ac:dyDescent="0.2">
      <c r="A992" s="15"/>
      <c r="B992" s="15"/>
      <c r="C992" s="15"/>
      <c r="D992" s="15"/>
    </row>
    <row r="993" spans="1:4" s="10" customFormat="1" x14ac:dyDescent="0.2">
      <c r="A993" s="15"/>
      <c r="B993" s="15"/>
      <c r="C993" s="15"/>
      <c r="D993" s="15"/>
    </row>
    <row r="994" spans="1:4" s="10" customFormat="1" x14ac:dyDescent="0.2">
      <c r="A994" s="15"/>
      <c r="B994" s="15"/>
      <c r="C994" s="15"/>
      <c r="D994" s="15"/>
    </row>
    <row r="995" spans="1:4" s="10" customFormat="1" x14ac:dyDescent="0.2">
      <c r="A995" s="15"/>
      <c r="B995" s="15"/>
      <c r="C995" s="15"/>
      <c r="D995" s="15"/>
    </row>
    <row r="996" spans="1:4" s="10" customFormat="1" x14ac:dyDescent="0.2">
      <c r="A996" s="15"/>
      <c r="B996" s="15"/>
      <c r="C996" s="15"/>
      <c r="D996" s="15"/>
    </row>
    <row r="997" spans="1:4" s="10" customFormat="1" x14ac:dyDescent="0.2">
      <c r="A997" s="15"/>
      <c r="B997" s="15"/>
      <c r="C997" s="15"/>
      <c r="D997" s="15"/>
    </row>
    <row r="998" spans="1:4" s="10" customFormat="1" x14ac:dyDescent="0.2">
      <c r="A998" s="15"/>
      <c r="B998" s="15"/>
      <c r="C998" s="15"/>
      <c r="D998" s="15"/>
    </row>
    <row r="999" spans="1:4" s="10" customFormat="1" x14ac:dyDescent="0.2">
      <c r="A999" s="15"/>
      <c r="B999" s="15"/>
      <c r="C999" s="15"/>
      <c r="D999" s="15"/>
    </row>
    <row r="1000" spans="1:4" s="10" customFormat="1" x14ac:dyDescent="0.2">
      <c r="A1000" s="15"/>
      <c r="B1000" s="15"/>
      <c r="C1000" s="15"/>
      <c r="D1000" s="15"/>
    </row>
    <row r="1001" spans="1:4" s="10" customFormat="1" x14ac:dyDescent="0.2">
      <c r="A1001" s="15"/>
      <c r="B1001" s="15"/>
      <c r="C1001" s="15"/>
      <c r="D1001" s="15"/>
    </row>
    <row r="1002" spans="1:4" s="10" customFormat="1" x14ac:dyDescent="0.2">
      <c r="A1002" s="15"/>
      <c r="B1002" s="15"/>
      <c r="C1002" s="15"/>
      <c r="D1002" s="15"/>
    </row>
    <row r="1003" spans="1:4" s="10" customFormat="1" x14ac:dyDescent="0.2">
      <c r="A1003" s="15"/>
      <c r="B1003" s="15"/>
      <c r="C1003" s="15"/>
      <c r="D1003" s="15"/>
    </row>
    <row r="1004" spans="1:4" s="10" customFormat="1" x14ac:dyDescent="0.2">
      <c r="A1004" s="15"/>
      <c r="B1004" s="15"/>
      <c r="C1004" s="15"/>
      <c r="D1004" s="15"/>
    </row>
    <row r="1005" spans="1:4" s="10" customFormat="1" x14ac:dyDescent="0.2">
      <c r="A1005" s="15"/>
      <c r="B1005" s="15"/>
      <c r="C1005" s="15"/>
      <c r="D1005" s="15"/>
    </row>
    <row r="1006" spans="1:4" s="10" customFormat="1" x14ac:dyDescent="0.2">
      <c r="A1006" s="15"/>
      <c r="B1006" s="15"/>
      <c r="C1006" s="15"/>
      <c r="D1006" s="15"/>
    </row>
    <row r="1007" spans="1:4" s="10" customFormat="1" x14ac:dyDescent="0.2">
      <c r="A1007" s="15"/>
      <c r="B1007" s="15"/>
      <c r="C1007" s="15"/>
      <c r="D1007" s="15"/>
    </row>
    <row r="1008" spans="1:4" s="10" customFormat="1" x14ac:dyDescent="0.2">
      <c r="A1008" s="15"/>
      <c r="B1008" s="15"/>
      <c r="C1008" s="15"/>
      <c r="D1008" s="15"/>
    </row>
    <row r="1009" spans="1:4" s="10" customFormat="1" x14ac:dyDescent="0.2">
      <c r="A1009" s="15"/>
      <c r="B1009" s="15"/>
      <c r="C1009" s="15"/>
      <c r="D1009" s="15"/>
    </row>
    <row r="1010" spans="1:4" s="10" customFormat="1" x14ac:dyDescent="0.2">
      <c r="A1010" s="15"/>
      <c r="B1010" s="15"/>
      <c r="C1010" s="15"/>
      <c r="D1010" s="15"/>
    </row>
    <row r="1011" spans="1:4" s="10" customFormat="1" x14ac:dyDescent="0.2">
      <c r="A1011" s="15"/>
      <c r="B1011" s="15"/>
      <c r="C1011" s="15"/>
      <c r="D1011" s="15"/>
    </row>
    <row r="1012" spans="1:4" s="10" customFormat="1" x14ac:dyDescent="0.2">
      <c r="A1012" s="15"/>
      <c r="B1012" s="15"/>
      <c r="C1012" s="15"/>
      <c r="D1012" s="15"/>
    </row>
    <row r="1013" spans="1:4" s="10" customFormat="1" x14ac:dyDescent="0.2">
      <c r="A1013" s="15"/>
      <c r="B1013" s="15"/>
      <c r="C1013" s="15"/>
      <c r="D1013" s="15"/>
    </row>
    <row r="1014" spans="1:4" s="10" customFormat="1" x14ac:dyDescent="0.2">
      <c r="A1014" s="15"/>
      <c r="B1014" s="15"/>
      <c r="C1014" s="15"/>
      <c r="D1014" s="15"/>
    </row>
    <row r="1015" spans="1:4" s="10" customFormat="1" x14ac:dyDescent="0.2">
      <c r="A1015" s="15"/>
      <c r="B1015" s="15"/>
      <c r="C1015" s="15"/>
      <c r="D1015" s="15"/>
    </row>
    <row r="1016" spans="1:4" s="10" customFormat="1" x14ac:dyDescent="0.2">
      <c r="A1016" s="15"/>
      <c r="B1016" s="15"/>
      <c r="C1016" s="15"/>
      <c r="D1016" s="15"/>
    </row>
    <row r="1017" spans="1:4" s="10" customFormat="1" x14ac:dyDescent="0.2">
      <c r="A1017" s="15"/>
      <c r="B1017" s="15"/>
      <c r="C1017" s="15"/>
      <c r="D1017" s="15"/>
    </row>
    <row r="1018" spans="1:4" s="10" customFormat="1" x14ac:dyDescent="0.2">
      <c r="A1018" s="15"/>
      <c r="B1018" s="15"/>
      <c r="C1018" s="15"/>
      <c r="D1018" s="15"/>
    </row>
    <row r="1019" spans="1:4" s="10" customFormat="1" x14ac:dyDescent="0.2">
      <c r="A1019" s="15"/>
      <c r="B1019" s="15"/>
      <c r="C1019" s="15"/>
      <c r="D1019" s="15"/>
    </row>
    <row r="1020" spans="1:4" s="10" customFormat="1" x14ac:dyDescent="0.2">
      <c r="A1020" s="15"/>
      <c r="B1020" s="15"/>
      <c r="C1020" s="15"/>
      <c r="D1020" s="15"/>
    </row>
    <row r="1021" spans="1:4" s="10" customFormat="1" x14ac:dyDescent="0.2">
      <c r="A1021" s="15"/>
      <c r="B1021" s="15"/>
      <c r="C1021" s="15"/>
      <c r="D1021" s="15"/>
    </row>
    <row r="1022" spans="1:4" s="10" customFormat="1" x14ac:dyDescent="0.2">
      <c r="A1022" s="15"/>
      <c r="B1022" s="15"/>
      <c r="C1022" s="15"/>
      <c r="D1022" s="15"/>
    </row>
    <row r="1023" spans="1:4" s="10" customFormat="1" x14ac:dyDescent="0.2">
      <c r="A1023" s="15"/>
      <c r="B1023" s="15"/>
      <c r="C1023" s="15"/>
      <c r="D1023" s="15"/>
    </row>
    <row r="1024" spans="1:4" s="10" customFormat="1" x14ac:dyDescent="0.2">
      <c r="A1024" s="15"/>
      <c r="B1024" s="15"/>
      <c r="C1024" s="15"/>
      <c r="D1024" s="15"/>
    </row>
    <row r="1025" spans="1:4" s="10" customFormat="1" x14ac:dyDescent="0.2">
      <c r="A1025" s="15"/>
      <c r="B1025" s="15"/>
      <c r="C1025" s="15"/>
      <c r="D1025" s="15"/>
    </row>
    <row r="1026" spans="1:4" s="10" customFormat="1" x14ac:dyDescent="0.2">
      <c r="A1026" s="15"/>
      <c r="B1026" s="15"/>
      <c r="C1026" s="15"/>
      <c r="D1026" s="15"/>
    </row>
    <row r="1027" spans="1:4" s="10" customFormat="1" x14ac:dyDescent="0.2">
      <c r="A1027" s="15"/>
      <c r="B1027" s="15"/>
      <c r="C1027" s="15"/>
      <c r="D1027" s="15"/>
    </row>
    <row r="1028" spans="1:4" s="10" customFormat="1" x14ac:dyDescent="0.2">
      <c r="A1028" s="15"/>
      <c r="B1028" s="15"/>
      <c r="C1028" s="15"/>
      <c r="D1028" s="15"/>
    </row>
    <row r="1029" spans="1:4" s="10" customFormat="1" x14ac:dyDescent="0.2">
      <c r="A1029" s="15"/>
      <c r="B1029" s="15"/>
      <c r="C1029" s="15"/>
      <c r="D1029" s="15"/>
    </row>
    <row r="1030" spans="1:4" s="10" customFormat="1" x14ac:dyDescent="0.2">
      <c r="A1030" s="15"/>
      <c r="B1030" s="15"/>
      <c r="C1030" s="15"/>
      <c r="D1030" s="15"/>
    </row>
    <row r="1031" spans="1:4" s="10" customFormat="1" x14ac:dyDescent="0.2">
      <c r="A1031" s="15"/>
      <c r="B1031" s="15"/>
      <c r="C1031" s="15"/>
      <c r="D1031" s="15"/>
    </row>
    <row r="1032" spans="1:4" s="10" customFormat="1" x14ac:dyDescent="0.2">
      <c r="A1032" s="15"/>
      <c r="B1032" s="15"/>
      <c r="C1032" s="15"/>
      <c r="D1032" s="15"/>
    </row>
    <row r="1033" spans="1:4" s="10" customFormat="1" x14ac:dyDescent="0.2">
      <c r="A1033" s="15"/>
      <c r="B1033" s="15"/>
      <c r="C1033" s="15"/>
      <c r="D1033" s="15"/>
    </row>
    <row r="1034" spans="1:4" s="10" customFormat="1" x14ac:dyDescent="0.2">
      <c r="A1034" s="15"/>
      <c r="B1034" s="15"/>
      <c r="C1034" s="15"/>
      <c r="D1034" s="15"/>
    </row>
    <row r="1035" spans="1:4" s="10" customFormat="1" x14ac:dyDescent="0.2">
      <c r="A1035" s="15"/>
      <c r="B1035" s="15"/>
      <c r="C1035" s="15"/>
      <c r="D1035" s="15"/>
    </row>
    <row r="1036" spans="1:4" s="10" customFormat="1" x14ac:dyDescent="0.2">
      <c r="A1036" s="15"/>
      <c r="B1036" s="15"/>
      <c r="C1036" s="15"/>
      <c r="D1036" s="15"/>
    </row>
    <row r="1037" spans="1:4" s="10" customFormat="1" x14ac:dyDescent="0.2">
      <c r="A1037" s="15"/>
      <c r="B1037" s="15"/>
      <c r="C1037" s="15"/>
      <c r="D1037" s="15"/>
    </row>
    <row r="1038" spans="1:4" s="10" customFormat="1" x14ac:dyDescent="0.2">
      <c r="A1038" s="15"/>
      <c r="B1038" s="15"/>
      <c r="C1038" s="15"/>
      <c r="D1038" s="15"/>
    </row>
    <row r="1039" spans="1:4" s="10" customFormat="1" x14ac:dyDescent="0.2">
      <c r="A1039" s="15"/>
      <c r="B1039" s="15"/>
      <c r="C1039" s="15"/>
      <c r="D1039" s="15"/>
    </row>
    <row r="1040" spans="1:4" s="10" customFormat="1" x14ac:dyDescent="0.2">
      <c r="A1040" s="15"/>
      <c r="B1040" s="15"/>
      <c r="C1040" s="15"/>
      <c r="D1040" s="15"/>
    </row>
    <row r="1041" spans="1:4" s="10" customFormat="1" x14ac:dyDescent="0.2">
      <c r="A1041" s="15"/>
      <c r="B1041" s="15"/>
      <c r="C1041" s="15"/>
      <c r="D1041" s="15"/>
    </row>
    <row r="1042" spans="1:4" s="10" customFormat="1" x14ac:dyDescent="0.2">
      <c r="A1042" s="15"/>
      <c r="B1042" s="15"/>
      <c r="C1042" s="15"/>
      <c r="D1042" s="15"/>
    </row>
    <row r="1043" spans="1:4" s="10" customFormat="1" x14ac:dyDescent="0.2">
      <c r="A1043" s="15"/>
      <c r="B1043" s="15"/>
      <c r="C1043" s="15"/>
      <c r="D1043" s="15"/>
    </row>
    <row r="1044" spans="1:4" s="10" customFormat="1" x14ac:dyDescent="0.2">
      <c r="A1044" s="15"/>
      <c r="B1044" s="15"/>
      <c r="C1044" s="15"/>
      <c r="D1044" s="15"/>
    </row>
    <row r="1045" spans="1:4" s="10" customFormat="1" x14ac:dyDescent="0.2">
      <c r="A1045" s="15"/>
      <c r="B1045" s="15"/>
      <c r="C1045" s="15"/>
      <c r="D1045" s="15"/>
    </row>
    <row r="1046" spans="1:4" s="10" customFormat="1" x14ac:dyDescent="0.2">
      <c r="A1046" s="15"/>
      <c r="B1046" s="15"/>
      <c r="C1046" s="15"/>
      <c r="D1046" s="15"/>
    </row>
    <row r="1047" spans="1:4" s="10" customFormat="1" x14ac:dyDescent="0.2">
      <c r="A1047" s="15"/>
      <c r="B1047" s="15"/>
      <c r="C1047" s="15"/>
      <c r="D1047" s="15"/>
    </row>
    <row r="1048" spans="1:4" s="10" customFormat="1" x14ac:dyDescent="0.2">
      <c r="A1048" s="15"/>
      <c r="B1048" s="15"/>
      <c r="C1048" s="15"/>
      <c r="D1048" s="15"/>
    </row>
    <row r="1049" spans="1:4" s="10" customFormat="1" x14ac:dyDescent="0.2">
      <c r="A1049" s="15"/>
      <c r="B1049" s="15"/>
      <c r="C1049" s="15"/>
      <c r="D1049" s="15"/>
    </row>
    <row r="1050" spans="1:4" s="10" customFormat="1" x14ac:dyDescent="0.2">
      <c r="A1050" s="15"/>
      <c r="B1050" s="15"/>
      <c r="C1050" s="15"/>
      <c r="D1050" s="15"/>
    </row>
    <row r="1051" spans="1:4" s="10" customFormat="1" x14ac:dyDescent="0.2">
      <c r="A1051" s="15"/>
      <c r="B1051" s="15"/>
      <c r="C1051" s="15"/>
      <c r="D1051" s="15"/>
    </row>
    <row r="1052" spans="1:4" s="10" customFormat="1" x14ac:dyDescent="0.2">
      <c r="A1052" s="15"/>
      <c r="B1052" s="15"/>
      <c r="C1052" s="15"/>
      <c r="D1052" s="15"/>
    </row>
    <row r="1053" spans="1:4" s="10" customFormat="1" x14ac:dyDescent="0.2">
      <c r="A1053" s="15"/>
      <c r="B1053" s="15"/>
      <c r="C1053" s="15"/>
      <c r="D1053" s="15"/>
    </row>
    <row r="1054" spans="1:4" s="10" customFormat="1" x14ac:dyDescent="0.2">
      <c r="A1054" s="15"/>
      <c r="B1054" s="15"/>
      <c r="C1054" s="15"/>
      <c r="D1054" s="15"/>
    </row>
    <row r="1055" spans="1:4" s="10" customFormat="1" x14ac:dyDescent="0.2">
      <c r="A1055" s="15"/>
      <c r="B1055" s="15"/>
      <c r="C1055" s="15"/>
      <c r="D1055" s="15"/>
    </row>
    <row r="1056" spans="1:4" s="10" customFormat="1" x14ac:dyDescent="0.2">
      <c r="A1056" s="15"/>
      <c r="B1056" s="15"/>
      <c r="C1056" s="15"/>
      <c r="D1056" s="15"/>
    </row>
    <row r="1057" spans="1:4" s="10" customFormat="1" x14ac:dyDescent="0.2">
      <c r="A1057" s="15"/>
      <c r="B1057" s="15"/>
      <c r="C1057" s="15"/>
      <c r="D1057" s="15"/>
    </row>
    <row r="1058" spans="1:4" s="10" customFormat="1" x14ac:dyDescent="0.2">
      <c r="A1058" s="15"/>
      <c r="B1058" s="15"/>
      <c r="C1058" s="15"/>
      <c r="D1058" s="15"/>
    </row>
    <row r="1059" spans="1:4" s="10" customFormat="1" x14ac:dyDescent="0.2">
      <c r="A1059" s="15"/>
      <c r="B1059" s="15"/>
      <c r="C1059" s="15"/>
      <c r="D1059" s="15"/>
    </row>
    <row r="1060" spans="1:4" s="10" customFormat="1" x14ac:dyDescent="0.2">
      <c r="A1060" s="15"/>
      <c r="B1060" s="15"/>
      <c r="C1060" s="15"/>
      <c r="D1060" s="15"/>
    </row>
    <row r="1061" spans="1:4" s="10" customFormat="1" x14ac:dyDescent="0.2">
      <c r="A1061" s="15"/>
      <c r="B1061" s="15"/>
      <c r="C1061" s="15"/>
      <c r="D1061" s="15"/>
    </row>
    <row r="1062" spans="1:4" s="10" customFormat="1" x14ac:dyDescent="0.2">
      <c r="A1062" s="15"/>
      <c r="B1062" s="15"/>
      <c r="C1062" s="15"/>
      <c r="D1062" s="15"/>
    </row>
    <row r="1063" spans="1:4" s="10" customFormat="1" x14ac:dyDescent="0.2">
      <c r="A1063" s="15"/>
      <c r="B1063" s="15"/>
      <c r="C1063" s="15"/>
      <c r="D1063" s="15"/>
    </row>
    <row r="1064" spans="1:4" s="10" customFormat="1" x14ac:dyDescent="0.2">
      <c r="A1064" s="15"/>
      <c r="B1064" s="15"/>
      <c r="C1064" s="15"/>
      <c r="D1064" s="15"/>
    </row>
    <row r="1065" spans="1:4" s="10" customFormat="1" x14ac:dyDescent="0.2">
      <c r="A1065" s="15"/>
      <c r="B1065" s="15"/>
      <c r="C1065" s="15"/>
      <c r="D1065" s="15"/>
    </row>
    <row r="1066" spans="1:4" s="10" customFormat="1" x14ac:dyDescent="0.2">
      <c r="A1066" s="15"/>
      <c r="B1066" s="15"/>
      <c r="C1066" s="15"/>
      <c r="D1066" s="15"/>
    </row>
    <row r="1067" spans="1:4" s="10" customFormat="1" x14ac:dyDescent="0.2">
      <c r="A1067" s="15"/>
      <c r="B1067" s="15"/>
      <c r="C1067" s="15"/>
      <c r="D1067" s="15"/>
    </row>
    <row r="1068" spans="1:4" s="10" customFormat="1" x14ac:dyDescent="0.2">
      <c r="A1068" s="15"/>
      <c r="B1068" s="15"/>
      <c r="C1068" s="15"/>
      <c r="D1068" s="15"/>
    </row>
    <row r="1069" spans="1:4" s="10" customFormat="1" x14ac:dyDescent="0.2">
      <c r="A1069" s="15"/>
      <c r="B1069" s="15"/>
      <c r="C1069" s="15"/>
      <c r="D1069" s="15"/>
    </row>
    <row r="1070" spans="1:4" s="10" customFormat="1" x14ac:dyDescent="0.2">
      <c r="A1070" s="15"/>
      <c r="B1070" s="15"/>
      <c r="C1070" s="15"/>
      <c r="D1070" s="15"/>
    </row>
    <row r="1071" spans="1:4" s="10" customFormat="1" x14ac:dyDescent="0.2">
      <c r="A1071" s="15"/>
      <c r="B1071" s="15"/>
      <c r="C1071" s="15"/>
      <c r="D1071" s="15"/>
    </row>
    <row r="1072" spans="1:4" s="10" customFormat="1" x14ac:dyDescent="0.2">
      <c r="A1072" s="15"/>
      <c r="B1072" s="15"/>
      <c r="C1072" s="15"/>
      <c r="D1072" s="15"/>
    </row>
    <row r="1073" spans="1:4" s="10" customFormat="1" x14ac:dyDescent="0.2">
      <c r="A1073" s="15"/>
      <c r="B1073" s="15"/>
      <c r="C1073" s="15"/>
      <c r="D1073" s="15"/>
    </row>
    <row r="1074" spans="1:4" s="10" customFormat="1" x14ac:dyDescent="0.2">
      <c r="A1074" s="15"/>
      <c r="B1074" s="15"/>
      <c r="C1074" s="15"/>
      <c r="D1074" s="15"/>
    </row>
    <row r="1075" spans="1:4" s="10" customFormat="1" x14ac:dyDescent="0.2">
      <c r="A1075" s="15"/>
      <c r="B1075" s="15"/>
      <c r="C1075" s="15"/>
      <c r="D1075" s="15"/>
    </row>
    <row r="1076" spans="1:4" s="10" customFormat="1" x14ac:dyDescent="0.2">
      <c r="A1076" s="15"/>
      <c r="B1076" s="15"/>
      <c r="C1076" s="15"/>
      <c r="D1076" s="15"/>
    </row>
    <row r="1077" spans="1:4" s="10" customFormat="1" x14ac:dyDescent="0.2">
      <c r="A1077" s="15"/>
      <c r="B1077" s="15"/>
      <c r="C1077" s="15"/>
      <c r="D1077" s="15"/>
    </row>
    <row r="1078" spans="1:4" s="10" customFormat="1" x14ac:dyDescent="0.2">
      <c r="A1078" s="15"/>
      <c r="B1078" s="15"/>
      <c r="C1078" s="15"/>
      <c r="D1078" s="15"/>
    </row>
    <row r="1079" spans="1:4" s="10" customFormat="1" x14ac:dyDescent="0.2">
      <c r="A1079" s="15"/>
      <c r="B1079" s="15"/>
      <c r="C1079" s="15"/>
      <c r="D1079" s="15"/>
    </row>
  </sheetData>
  <mergeCells count="2">
    <mergeCell ref="A3:I3"/>
    <mergeCell ref="A2:I2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2:AQ11"/>
  <sheetViews>
    <sheetView showGridLines="0" zoomScale="70" zoomScaleNormal="70" workbookViewId="0">
      <pane xSplit="11" topLeftCell="AI1" activePane="topRight" state="frozen"/>
      <selection sqref="A1:XFD1048576"/>
      <selection pane="topRight" activeCell="B3" sqref="B3"/>
    </sheetView>
  </sheetViews>
  <sheetFormatPr defaultColWidth="9.140625" defaultRowHeight="15" x14ac:dyDescent="0.25"/>
  <cols>
    <col min="1" max="1" width="4.28515625" customWidth="1"/>
    <col min="2" max="2" width="34.140625" customWidth="1"/>
    <col min="3" max="8" width="12.7109375" bestFit="1" customWidth="1"/>
    <col min="9" max="14" width="13.140625" customWidth="1"/>
    <col min="15" max="15" width="11.42578125" customWidth="1"/>
    <col min="16" max="43" width="10.5703125" customWidth="1"/>
  </cols>
  <sheetData>
    <row r="2" spans="2:43" ht="24.75" x14ac:dyDescent="0.5">
      <c r="B2" s="132" t="s">
        <v>139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2:43" ht="19.5" x14ac:dyDescent="0.4">
      <c r="B3" s="133" t="s">
        <v>407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7" spans="2:43" ht="19.5" x14ac:dyDescent="0.4">
      <c r="B7" s="122" t="s">
        <v>404</v>
      </c>
      <c r="C7" s="116" t="s">
        <v>103</v>
      </c>
      <c r="D7" s="116" t="s">
        <v>105</v>
      </c>
      <c r="E7" s="116" t="s">
        <v>106</v>
      </c>
      <c r="F7" s="116" t="s">
        <v>108</v>
      </c>
      <c r="G7" s="116" t="s">
        <v>115</v>
      </c>
      <c r="H7" s="116" t="s">
        <v>122</v>
      </c>
      <c r="I7" s="116" t="s">
        <v>231</v>
      </c>
      <c r="J7" s="116" t="s">
        <v>243</v>
      </c>
      <c r="K7" s="116" t="s">
        <v>257</v>
      </c>
      <c r="L7" s="116" t="s">
        <v>265</v>
      </c>
      <c r="M7" s="116" t="s">
        <v>277</v>
      </c>
      <c r="N7" s="116" t="s">
        <v>287</v>
      </c>
      <c r="O7" s="116" t="s">
        <v>290</v>
      </c>
      <c r="P7" s="116" t="s">
        <v>291</v>
      </c>
      <c r="Q7" s="116" t="s">
        <v>299</v>
      </c>
      <c r="R7" s="116" t="s">
        <v>303</v>
      </c>
      <c r="S7" s="116" t="s">
        <v>308</v>
      </c>
      <c r="T7" s="116" t="s">
        <v>313</v>
      </c>
      <c r="U7" s="116" t="s">
        <v>315</v>
      </c>
      <c r="V7" s="116" t="s">
        <v>320</v>
      </c>
      <c r="W7" s="116" t="s">
        <v>323</v>
      </c>
      <c r="X7" s="116" t="s">
        <v>327</v>
      </c>
      <c r="Y7" s="116" t="s">
        <v>334</v>
      </c>
      <c r="Z7" s="116" t="s">
        <v>341</v>
      </c>
      <c r="AA7" s="116" t="s">
        <v>343</v>
      </c>
      <c r="AB7" s="116" t="s">
        <v>348</v>
      </c>
      <c r="AC7" s="116" t="s">
        <v>350</v>
      </c>
      <c r="AD7" s="116" t="s">
        <v>354</v>
      </c>
      <c r="AE7" s="116" t="s">
        <v>356</v>
      </c>
      <c r="AF7" s="116" t="s">
        <v>360</v>
      </c>
      <c r="AG7" s="116" t="s">
        <v>362</v>
      </c>
      <c r="AH7" s="116" t="s">
        <v>374</v>
      </c>
      <c r="AI7" s="116" t="s">
        <v>377</v>
      </c>
      <c r="AJ7" s="116" t="s">
        <v>384</v>
      </c>
      <c r="AK7" s="116" t="s">
        <v>398</v>
      </c>
      <c r="AL7" s="116" t="s">
        <v>416</v>
      </c>
      <c r="AM7" s="116" t="s">
        <v>419</v>
      </c>
      <c r="AN7" s="116" t="s">
        <v>425</v>
      </c>
      <c r="AO7" s="116" t="s">
        <v>427</v>
      </c>
      <c r="AP7" s="116" t="s">
        <v>431</v>
      </c>
      <c r="AQ7" s="116" t="s">
        <v>433</v>
      </c>
    </row>
    <row r="8" spans="2:43" s="124" customFormat="1" ht="22.5" customHeight="1" x14ac:dyDescent="0.25">
      <c r="B8" s="145" t="s">
        <v>405</v>
      </c>
      <c r="C8" s="146">
        <v>24</v>
      </c>
      <c r="D8" s="146">
        <v>25</v>
      </c>
      <c r="E8" s="146">
        <v>25</v>
      </c>
      <c r="F8" s="146">
        <v>26</v>
      </c>
      <c r="G8" s="146">
        <v>31</v>
      </c>
      <c r="H8" s="146">
        <v>36</v>
      </c>
      <c r="I8" s="146">
        <v>38</v>
      </c>
      <c r="J8" s="146">
        <v>39</v>
      </c>
      <c r="K8" s="146">
        <v>42</v>
      </c>
      <c r="L8" s="146">
        <v>42</v>
      </c>
      <c r="M8" s="146">
        <v>43</v>
      </c>
      <c r="N8" s="146">
        <v>44</v>
      </c>
      <c r="O8" s="146">
        <v>46</v>
      </c>
      <c r="P8" s="146">
        <v>61</v>
      </c>
      <c r="Q8" s="146">
        <v>61</v>
      </c>
      <c r="R8" s="146">
        <v>71</v>
      </c>
      <c r="S8" s="146">
        <v>73</v>
      </c>
      <c r="T8" s="146">
        <v>76</v>
      </c>
      <c r="U8" s="146">
        <v>79</v>
      </c>
      <c r="V8" s="146">
        <v>83</v>
      </c>
      <c r="W8" s="146">
        <v>88</v>
      </c>
      <c r="X8" s="146">
        <v>95</v>
      </c>
      <c r="Y8" s="146">
        <v>97</v>
      </c>
      <c r="Z8" s="146">
        <v>105</v>
      </c>
      <c r="AA8" s="146">
        <v>108</v>
      </c>
      <c r="AB8" s="146">
        <v>108</v>
      </c>
      <c r="AC8" s="146">
        <v>108</v>
      </c>
      <c r="AD8" s="146">
        <v>112</v>
      </c>
      <c r="AE8" s="146">
        <v>112</v>
      </c>
      <c r="AF8" s="146">
        <v>116</v>
      </c>
      <c r="AG8" s="146">
        <v>117</v>
      </c>
      <c r="AH8" s="146">
        <v>115</v>
      </c>
      <c r="AI8" s="146">
        <v>115</v>
      </c>
      <c r="AJ8" s="146">
        <v>115</v>
      </c>
      <c r="AK8" s="146">
        <v>115</v>
      </c>
      <c r="AL8" s="146">
        <v>115</v>
      </c>
      <c r="AM8" s="146">
        <v>65</v>
      </c>
      <c r="AN8" s="146">
        <v>69</v>
      </c>
      <c r="AO8" s="146">
        <v>69</v>
      </c>
      <c r="AP8" s="146">
        <v>69</v>
      </c>
      <c r="AQ8" s="146">
        <v>69</v>
      </c>
    </row>
    <row r="9" spans="2:43" s="124" customFormat="1" ht="22.5" customHeight="1" x14ac:dyDescent="0.25">
      <c r="B9" s="145" t="s">
        <v>406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>
        <v>58</v>
      </c>
      <c r="AC9" s="146">
        <v>58</v>
      </c>
      <c r="AD9" s="146">
        <v>54</v>
      </c>
      <c r="AE9" s="146">
        <v>56</v>
      </c>
      <c r="AF9" s="146">
        <v>61</v>
      </c>
      <c r="AG9" s="146">
        <v>62</v>
      </c>
      <c r="AH9" s="146">
        <v>63</v>
      </c>
      <c r="AI9" s="146">
        <v>62</v>
      </c>
      <c r="AJ9" s="146">
        <v>61</v>
      </c>
      <c r="AK9" s="146">
        <v>63</v>
      </c>
      <c r="AL9" s="146">
        <v>62</v>
      </c>
      <c r="AM9" s="146">
        <v>61</v>
      </c>
      <c r="AN9" s="146">
        <v>59</v>
      </c>
      <c r="AO9" s="146">
        <v>59</v>
      </c>
      <c r="AP9" s="146">
        <v>58</v>
      </c>
      <c r="AQ9" s="146">
        <v>58</v>
      </c>
    </row>
    <row r="10" spans="2:43" ht="7.5" customHeight="1" x14ac:dyDescent="0.25"/>
    <row r="11" spans="2:43" ht="7.5" customHeight="1" x14ac:dyDescent="0.3">
      <c r="B11" s="123"/>
      <c r="C11" s="117"/>
      <c r="D11" s="117"/>
      <c r="E11" s="117"/>
      <c r="F11" s="117"/>
      <c r="G11" s="117"/>
      <c r="H11" s="117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2:AP14"/>
  <sheetViews>
    <sheetView showGridLines="0" zoomScale="68" zoomScaleNormal="68" workbookViewId="0">
      <pane xSplit="6" topLeftCell="AD1" activePane="topRight" state="frozen"/>
      <selection sqref="A1:XFD1048576"/>
      <selection pane="topRight" activeCell="B3" sqref="B3"/>
    </sheetView>
  </sheetViews>
  <sheetFormatPr defaultRowHeight="15" x14ac:dyDescent="0.25"/>
  <cols>
    <col min="1" max="1" width="4.28515625" customWidth="1"/>
    <col min="2" max="2" width="34.7109375" customWidth="1"/>
    <col min="3" max="7" width="12.7109375" bestFit="1" customWidth="1"/>
    <col min="8" max="42" width="13.140625" customWidth="1"/>
  </cols>
  <sheetData>
    <row r="2" spans="2:42" ht="24.75" x14ac:dyDescent="0.5">
      <c r="B2" s="132" t="s">
        <v>139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2:42" ht="19.5" x14ac:dyDescent="0.4">
      <c r="B3" s="133" t="s">
        <v>409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6" spans="2:42" ht="19.5" x14ac:dyDescent="0.4">
      <c r="B6" s="122" t="s">
        <v>408</v>
      </c>
      <c r="C6" s="116" t="s">
        <v>105</v>
      </c>
      <c r="D6" s="116" t="s">
        <v>106</v>
      </c>
      <c r="E6" s="116" t="s">
        <v>108</v>
      </c>
      <c r="F6" s="116" t="s">
        <v>115</v>
      </c>
      <c r="G6" s="116" t="s">
        <v>122</v>
      </c>
      <c r="H6" s="116" t="s">
        <v>231</v>
      </c>
      <c r="I6" s="116" t="s">
        <v>243</v>
      </c>
      <c r="J6" s="116" t="s">
        <v>257</v>
      </c>
      <c r="K6" s="116" t="s">
        <v>265</v>
      </c>
      <c r="L6" s="116" t="s">
        <v>277</v>
      </c>
      <c r="M6" s="116" t="s">
        <v>287</v>
      </c>
      <c r="N6" s="116" t="s">
        <v>290</v>
      </c>
      <c r="O6" s="116" t="s">
        <v>291</v>
      </c>
      <c r="P6" s="116" t="s">
        <v>299</v>
      </c>
      <c r="Q6" s="116" t="s">
        <v>303</v>
      </c>
      <c r="R6" s="116" t="s">
        <v>308</v>
      </c>
      <c r="S6" s="116" t="s">
        <v>313</v>
      </c>
      <c r="T6" s="116" t="s">
        <v>315</v>
      </c>
      <c r="U6" s="116" t="s">
        <v>320</v>
      </c>
      <c r="V6" s="116" t="s">
        <v>323</v>
      </c>
      <c r="W6" s="116" t="s">
        <v>327</v>
      </c>
      <c r="X6" s="116" t="s">
        <v>334</v>
      </c>
      <c r="Y6" s="116" t="s">
        <v>341</v>
      </c>
      <c r="Z6" s="116" t="s">
        <v>343</v>
      </c>
      <c r="AA6" s="116" t="s">
        <v>348</v>
      </c>
      <c r="AB6" s="116" t="s">
        <v>350</v>
      </c>
      <c r="AC6" s="116" t="s">
        <v>354</v>
      </c>
      <c r="AD6" s="116" t="s">
        <v>356</v>
      </c>
      <c r="AE6" s="116" t="s">
        <v>360</v>
      </c>
      <c r="AF6" s="116" t="s">
        <v>362</v>
      </c>
      <c r="AG6" s="116" t="s">
        <v>374</v>
      </c>
      <c r="AH6" s="116" t="s">
        <v>377</v>
      </c>
      <c r="AI6" s="116" t="s">
        <v>384</v>
      </c>
      <c r="AJ6" s="116" t="s">
        <v>398</v>
      </c>
      <c r="AK6" s="116" t="s">
        <v>416</v>
      </c>
      <c r="AL6" s="116" t="s">
        <v>419</v>
      </c>
      <c r="AM6" s="116" t="s">
        <v>425</v>
      </c>
      <c r="AN6" s="116" t="s">
        <v>427</v>
      </c>
      <c r="AO6" s="116" t="s">
        <v>431</v>
      </c>
      <c r="AP6" s="116" t="s">
        <v>433</v>
      </c>
    </row>
    <row r="7" spans="2:42" s="124" customFormat="1" ht="26.25" customHeight="1" x14ac:dyDescent="0.25">
      <c r="B7" s="125" t="s">
        <v>306</v>
      </c>
      <c r="C7" s="148">
        <v>9</v>
      </c>
      <c r="D7" s="148">
        <v>9</v>
      </c>
      <c r="E7" s="148">
        <v>9</v>
      </c>
      <c r="F7" s="148">
        <v>9</v>
      </c>
      <c r="G7" s="148">
        <v>9</v>
      </c>
      <c r="H7" s="148">
        <v>9</v>
      </c>
      <c r="I7" s="148">
        <v>9</v>
      </c>
      <c r="J7" s="148">
        <v>9</v>
      </c>
      <c r="K7" s="148">
        <v>15</v>
      </c>
      <c r="L7" s="148">
        <v>15</v>
      </c>
      <c r="M7" s="148">
        <v>15</v>
      </c>
      <c r="N7" s="148">
        <v>15</v>
      </c>
      <c r="O7" s="148">
        <v>15</v>
      </c>
      <c r="P7" s="148">
        <v>15</v>
      </c>
      <c r="Q7" s="148">
        <v>571</v>
      </c>
      <c r="R7" s="148">
        <v>567</v>
      </c>
      <c r="S7" s="148">
        <v>514</v>
      </c>
      <c r="T7" s="148">
        <v>423</v>
      </c>
      <c r="U7" s="148">
        <v>386</v>
      </c>
      <c r="V7" s="148">
        <v>399</v>
      </c>
      <c r="W7" s="148">
        <v>399</v>
      </c>
      <c r="X7" s="148">
        <v>399</v>
      </c>
      <c r="Y7" s="148">
        <v>331</v>
      </c>
      <c r="Z7" s="148">
        <v>335</v>
      </c>
      <c r="AA7" s="148">
        <v>362</v>
      </c>
      <c r="AB7" s="148">
        <v>328</v>
      </c>
      <c r="AC7" s="148">
        <v>432</v>
      </c>
      <c r="AD7" s="148">
        <v>456</v>
      </c>
      <c r="AE7" s="148">
        <v>653</v>
      </c>
      <c r="AF7" s="148">
        <v>653</v>
      </c>
      <c r="AG7" s="148">
        <v>516</v>
      </c>
      <c r="AH7" s="148">
        <v>675</v>
      </c>
      <c r="AI7" s="148">
        <v>1164</v>
      </c>
      <c r="AJ7" s="148">
        <v>1185</v>
      </c>
      <c r="AK7" s="148">
        <v>1042</v>
      </c>
      <c r="AL7" s="148">
        <v>1052</v>
      </c>
      <c r="AM7" s="148">
        <v>1061</v>
      </c>
      <c r="AN7" s="148">
        <v>1061</v>
      </c>
      <c r="AO7" s="148">
        <v>1180</v>
      </c>
      <c r="AP7" s="148">
        <v>1155</v>
      </c>
    </row>
    <row r="8" spans="2:42" s="124" customFormat="1" ht="26.25" customHeight="1" x14ac:dyDescent="0.25">
      <c r="B8" s="125" t="s">
        <v>307</v>
      </c>
      <c r="C8" s="148">
        <v>9</v>
      </c>
      <c r="D8" s="148">
        <v>9</v>
      </c>
      <c r="E8" s="148">
        <v>9</v>
      </c>
      <c r="F8" s="148">
        <v>9</v>
      </c>
      <c r="G8" s="148">
        <v>9</v>
      </c>
      <c r="H8" s="148">
        <v>9</v>
      </c>
      <c r="I8" s="148">
        <v>9</v>
      </c>
      <c r="J8" s="148">
        <v>9</v>
      </c>
      <c r="K8" s="148">
        <v>15</v>
      </c>
      <c r="L8" s="148">
        <v>15</v>
      </c>
      <c r="M8" s="148">
        <v>15</v>
      </c>
      <c r="N8" s="148">
        <v>15</v>
      </c>
      <c r="O8" s="148">
        <v>15</v>
      </c>
      <c r="P8" s="148">
        <v>15</v>
      </c>
      <c r="Q8" s="148">
        <v>119</v>
      </c>
      <c r="R8" s="148">
        <v>119</v>
      </c>
      <c r="S8" s="148">
        <v>190</v>
      </c>
      <c r="T8" s="148">
        <v>203</v>
      </c>
      <c r="U8" s="148">
        <v>209</v>
      </c>
      <c r="V8" s="148">
        <v>205</v>
      </c>
      <c r="W8" s="148">
        <v>246</v>
      </c>
      <c r="X8" s="148">
        <v>226</v>
      </c>
      <c r="Y8" s="148">
        <v>244</v>
      </c>
      <c r="Z8" s="148">
        <v>273</v>
      </c>
      <c r="AA8" s="148">
        <v>273</v>
      </c>
      <c r="AB8" s="148">
        <v>242</v>
      </c>
      <c r="AC8" s="148">
        <v>336</v>
      </c>
      <c r="AD8" s="148">
        <v>351</v>
      </c>
      <c r="AE8" s="148">
        <v>447</v>
      </c>
      <c r="AF8" s="148">
        <v>462</v>
      </c>
      <c r="AG8" s="148">
        <v>508</v>
      </c>
      <c r="AH8" s="148">
        <v>516</v>
      </c>
      <c r="AI8" s="148">
        <v>1015</v>
      </c>
      <c r="AJ8" s="148">
        <v>1022</v>
      </c>
      <c r="AK8" s="148">
        <v>986</v>
      </c>
      <c r="AL8" s="148">
        <v>948</v>
      </c>
      <c r="AM8" s="148">
        <v>961</v>
      </c>
      <c r="AN8" s="148">
        <v>953</v>
      </c>
      <c r="AO8" s="148">
        <v>813</v>
      </c>
      <c r="AP8" s="148">
        <v>863</v>
      </c>
    </row>
    <row r="9" spans="2:42" ht="7.5" customHeight="1" x14ac:dyDescent="0.25"/>
    <row r="10" spans="2:42" ht="7.5" customHeight="1" x14ac:dyDescent="0.3">
      <c r="B10" s="123"/>
      <c r="C10" s="117"/>
      <c r="D10" s="117"/>
      <c r="E10" s="117"/>
      <c r="F10" s="117"/>
      <c r="G10" s="11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2" spans="2:42" x14ac:dyDescent="0.25">
      <c r="AH12" s="139"/>
      <c r="AI12" s="139"/>
      <c r="AJ12" s="139"/>
      <c r="AK12" s="139"/>
      <c r="AL12" s="139"/>
      <c r="AM12" s="139"/>
      <c r="AN12" s="139"/>
      <c r="AO12" s="139"/>
      <c r="AP12" s="139"/>
    </row>
    <row r="14" spans="2:42" x14ac:dyDescent="0.25">
      <c r="AH14" s="139"/>
      <c r="AI14" s="139"/>
      <c r="AJ14" s="139"/>
      <c r="AK14" s="139"/>
      <c r="AL14" s="139"/>
      <c r="AM14" s="139"/>
      <c r="AN14" s="139"/>
      <c r="AO14" s="139"/>
      <c r="AP14" s="139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BL19"/>
  <sheetViews>
    <sheetView showGridLines="0" zoomScale="80" zoomScaleNormal="80" workbookViewId="0">
      <pane xSplit="1" topLeftCell="AY1" activePane="topRight" state="frozen"/>
      <selection activeCell="A2" sqref="A2:P2"/>
      <selection pane="topRight" activeCell="A3" sqref="A3"/>
    </sheetView>
  </sheetViews>
  <sheetFormatPr defaultRowHeight="15" x14ac:dyDescent="0.25"/>
  <cols>
    <col min="1" max="1" width="49" style="2" customWidth="1"/>
    <col min="2" max="6" width="13.7109375" style="1" customWidth="1"/>
    <col min="7" max="7" width="13.7109375" style="2" customWidth="1"/>
    <col min="8" max="16" width="13.7109375" style="1" customWidth="1"/>
    <col min="17" max="25" width="13.28515625" style="1" customWidth="1"/>
    <col min="26" max="62" width="13.28515625" style="2" customWidth="1"/>
    <col min="63" max="63" width="11.140625" style="1" customWidth="1"/>
    <col min="64" max="16384" width="9.140625" style="1"/>
  </cols>
  <sheetData>
    <row r="2" spans="1:64" ht="27" x14ac:dyDescent="0.5">
      <c r="A2" s="134" t="s">
        <v>139</v>
      </c>
      <c r="AB2" s="26"/>
      <c r="AC2" s="26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</row>
    <row r="3" spans="1:64" ht="22.5" x14ac:dyDescent="0.45">
      <c r="A3" s="103" t="s">
        <v>172</v>
      </c>
      <c r="AB3" s="27"/>
      <c r="AC3" s="27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</row>
    <row r="6" spans="1:64" ht="18.75" customHeight="1" x14ac:dyDescent="0.4">
      <c r="A6" s="33" t="s">
        <v>0</v>
      </c>
      <c r="B6" s="33">
        <v>2009</v>
      </c>
      <c r="C6" s="33">
        <v>2010</v>
      </c>
      <c r="D6" s="33">
        <v>2011</v>
      </c>
      <c r="E6" s="33">
        <v>2012</v>
      </c>
      <c r="F6" s="33">
        <v>2013</v>
      </c>
      <c r="G6" s="33">
        <v>2014</v>
      </c>
      <c r="H6" s="33">
        <v>2015</v>
      </c>
      <c r="I6" s="33">
        <v>2016</v>
      </c>
      <c r="J6" s="33">
        <v>2017</v>
      </c>
      <c r="K6" s="33">
        <v>2018</v>
      </c>
      <c r="L6" s="33">
        <v>2019</v>
      </c>
      <c r="M6" s="33">
        <v>2020</v>
      </c>
      <c r="N6" s="33">
        <v>2021</v>
      </c>
      <c r="O6" s="33">
        <v>2022</v>
      </c>
      <c r="P6" s="33">
        <v>2023</v>
      </c>
      <c r="Q6" s="33" t="s">
        <v>14</v>
      </c>
      <c r="R6" s="33" t="s">
        <v>113</v>
      </c>
      <c r="S6" s="33" t="s">
        <v>111</v>
      </c>
      <c r="T6" s="33" t="s">
        <v>110</v>
      </c>
      <c r="U6" s="33" t="s">
        <v>84</v>
      </c>
      <c r="V6" s="33" t="s">
        <v>103</v>
      </c>
      <c r="W6" s="33" t="s">
        <v>105</v>
      </c>
      <c r="X6" s="33" t="s">
        <v>106</v>
      </c>
      <c r="Y6" s="33" t="s">
        <v>108</v>
      </c>
      <c r="Z6" s="33" t="s">
        <v>115</v>
      </c>
      <c r="AA6" s="33" t="s">
        <v>122</v>
      </c>
      <c r="AB6" s="33" t="s">
        <v>231</v>
      </c>
      <c r="AC6" s="33" t="s">
        <v>243</v>
      </c>
      <c r="AD6" s="33" t="s">
        <v>257</v>
      </c>
      <c r="AE6" s="33" t="s">
        <v>265</v>
      </c>
      <c r="AF6" s="33" t="s">
        <v>277</v>
      </c>
      <c r="AG6" s="33" t="s">
        <v>287</v>
      </c>
      <c r="AH6" s="33" t="s">
        <v>290</v>
      </c>
      <c r="AI6" s="47" t="s">
        <v>291</v>
      </c>
      <c r="AJ6" s="47" t="s">
        <v>299</v>
      </c>
      <c r="AK6" s="47" t="s">
        <v>303</v>
      </c>
      <c r="AL6" s="47" t="s">
        <v>308</v>
      </c>
      <c r="AM6" s="47" t="s">
        <v>313</v>
      </c>
      <c r="AN6" s="47" t="s">
        <v>315</v>
      </c>
      <c r="AO6" s="47" t="s">
        <v>320</v>
      </c>
      <c r="AP6" s="47" t="s">
        <v>323</v>
      </c>
      <c r="AQ6" s="47" t="s">
        <v>327</v>
      </c>
      <c r="AR6" s="47" t="s">
        <v>334</v>
      </c>
      <c r="AS6" s="47" t="s">
        <v>341</v>
      </c>
      <c r="AT6" s="47" t="s">
        <v>343</v>
      </c>
      <c r="AU6" s="47" t="s">
        <v>348</v>
      </c>
      <c r="AV6" s="47" t="s">
        <v>350</v>
      </c>
      <c r="AW6" s="47" t="s">
        <v>354</v>
      </c>
      <c r="AX6" s="47" t="s">
        <v>356</v>
      </c>
      <c r="AY6" s="47" t="s">
        <v>360</v>
      </c>
      <c r="AZ6" s="47" t="s">
        <v>362</v>
      </c>
      <c r="BA6" s="47" t="s">
        <v>374</v>
      </c>
      <c r="BB6" s="47" t="s">
        <v>377</v>
      </c>
      <c r="BC6" s="47" t="s">
        <v>384</v>
      </c>
      <c r="BD6" s="47" t="s">
        <v>398</v>
      </c>
      <c r="BE6" s="47" t="s">
        <v>416</v>
      </c>
      <c r="BF6" s="47" t="s">
        <v>419</v>
      </c>
      <c r="BG6" s="47" t="s">
        <v>425</v>
      </c>
      <c r="BH6" s="47" t="s">
        <v>427</v>
      </c>
      <c r="BI6" s="47" t="s">
        <v>431</v>
      </c>
      <c r="BJ6" s="47" t="s">
        <v>433</v>
      </c>
    </row>
    <row r="7" spans="1:64" ht="18.75" customHeight="1" x14ac:dyDescent="0.25">
      <c r="A7" s="34" t="s">
        <v>1</v>
      </c>
      <c r="B7" s="35">
        <v>121754</v>
      </c>
      <c r="C7" s="35">
        <v>141296</v>
      </c>
      <c r="D7" s="35">
        <v>183517</v>
      </c>
      <c r="E7" s="35">
        <v>283285</v>
      </c>
      <c r="F7" s="35">
        <v>456761</v>
      </c>
      <c r="G7" s="35">
        <v>705067</v>
      </c>
      <c r="H7" s="35">
        <v>1032448</v>
      </c>
      <c r="I7" s="35">
        <v>1125380</v>
      </c>
      <c r="J7" s="35">
        <v>1231785</v>
      </c>
      <c r="K7" s="35">
        <v>1262486</v>
      </c>
      <c r="L7" s="35">
        <v>1275986.30531</v>
      </c>
      <c r="M7" s="35">
        <v>1250463</v>
      </c>
      <c r="N7" s="35">
        <v>1407358</v>
      </c>
      <c r="O7" s="35">
        <v>1676343</v>
      </c>
      <c r="P7" s="35">
        <v>1830933.74605</v>
      </c>
      <c r="Q7" s="35">
        <v>73289</v>
      </c>
      <c r="R7" s="35">
        <v>73742</v>
      </c>
      <c r="S7" s="35">
        <v>106987</v>
      </c>
      <c r="T7" s="35">
        <v>113614</v>
      </c>
      <c r="U7" s="35">
        <v>111604</v>
      </c>
      <c r="V7" s="35">
        <v>124556</v>
      </c>
      <c r="W7" s="35">
        <v>154530</v>
      </c>
      <c r="X7" s="35">
        <v>175618</v>
      </c>
      <c r="Y7" s="35">
        <v>171058</v>
      </c>
      <c r="Z7" s="35">
        <v>203861</v>
      </c>
      <c r="AA7" s="35">
        <v>269498</v>
      </c>
      <c r="AB7" s="35">
        <v>273164</v>
      </c>
      <c r="AC7" s="35">
        <v>241276</v>
      </c>
      <c r="AD7" s="35">
        <v>248510</v>
      </c>
      <c r="AE7" s="35">
        <v>285125</v>
      </c>
      <c r="AF7" s="35">
        <v>289600</v>
      </c>
      <c r="AG7" s="35">
        <v>273255</v>
      </c>
      <c r="AH7" s="35">
        <v>277400</v>
      </c>
      <c r="AI7" s="35">
        <v>308820</v>
      </c>
      <c r="AJ7" s="35">
        <v>326240</v>
      </c>
      <c r="AK7" s="35">
        <v>292730</v>
      </c>
      <c r="AL7" s="35">
        <v>303995</v>
      </c>
      <c r="AM7" s="35">
        <v>317249</v>
      </c>
      <c r="AN7" s="35">
        <v>339167</v>
      </c>
      <c r="AO7" s="35">
        <v>286003</v>
      </c>
      <c r="AP7" s="35">
        <v>320067</v>
      </c>
      <c r="AQ7" s="35">
        <v>304164</v>
      </c>
      <c r="AR7" s="35">
        <v>332605</v>
      </c>
      <c r="AS7" s="35">
        <v>288910</v>
      </c>
      <c r="AT7" s="35">
        <v>350307.30530999997</v>
      </c>
      <c r="AU7" s="35">
        <v>308526</v>
      </c>
      <c r="AV7" s="35">
        <v>343020</v>
      </c>
      <c r="AW7" s="35">
        <v>269453.99999999988</v>
      </c>
      <c r="AX7" s="35">
        <v>329463</v>
      </c>
      <c r="AY7" s="35">
        <v>306724</v>
      </c>
      <c r="AZ7" s="35">
        <v>385651</v>
      </c>
      <c r="BA7" s="35">
        <v>324083</v>
      </c>
      <c r="BB7" s="35">
        <v>390900</v>
      </c>
      <c r="BC7" s="35">
        <v>380210</v>
      </c>
      <c r="BD7" s="35">
        <v>464217</v>
      </c>
      <c r="BE7" s="35">
        <v>389661</v>
      </c>
      <c r="BF7" s="35">
        <v>442255</v>
      </c>
      <c r="BG7" s="35">
        <v>424546.74604999996</v>
      </c>
      <c r="BH7" s="35">
        <v>506049</v>
      </c>
      <c r="BI7" s="35">
        <v>418291</v>
      </c>
      <c r="BJ7" s="35">
        <v>482047</v>
      </c>
      <c r="BK7" s="153"/>
    </row>
    <row r="8" spans="1:64" ht="18.75" customHeight="1" x14ac:dyDescent="0.25">
      <c r="A8" s="34" t="s">
        <v>2</v>
      </c>
      <c r="B8" s="35">
        <v>80529</v>
      </c>
      <c r="C8" s="35">
        <v>90893</v>
      </c>
      <c r="D8" s="35">
        <v>111701</v>
      </c>
      <c r="E8" s="35">
        <v>181098</v>
      </c>
      <c r="F8" s="35">
        <v>276591</v>
      </c>
      <c r="G8" s="35">
        <v>437772</v>
      </c>
      <c r="H8" s="35">
        <v>554992</v>
      </c>
      <c r="I8" s="35">
        <v>613994</v>
      </c>
      <c r="J8" s="35">
        <v>675140</v>
      </c>
      <c r="K8" s="35">
        <v>685496</v>
      </c>
      <c r="L8" s="35">
        <v>695473.30530999997</v>
      </c>
      <c r="M8" s="35">
        <v>669777.99999999988</v>
      </c>
      <c r="N8" s="35">
        <v>761442</v>
      </c>
      <c r="O8" s="35">
        <v>833499.49844999984</v>
      </c>
      <c r="P8" s="35">
        <v>949372.52688999893</v>
      </c>
      <c r="Q8" s="35">
        <v>47745</v>
      </c>
      <c r="R8" s="35">
        <v>45230</v>
      </c>
      <c r="S8" s="35">
        <v>71469</v>
      </c>
      <c r="T8" s="35">
        <v>68399</v>
      </c>
      <c r="U8" s="35">
        <v>67434</v>
      </c>
      <c r="V8" s="35">
        <v>68289</v>
      </c>
      <c r="W8" s="35">
        <v>101402</v>
      </c>
      <c r="X8" s="35">
        <v>111537</v>
      </c>
      <c r="Y8" s="35">
        <v>108829</v>
      </c>
      <c r="Z8" s="35">
        <v>116004</v>
      </c>
      <c r="AA8" s="35">
        <v>166487</v>
      </c>
      <c r="AB8" s="35">
        <v>145882</v>
      </c>
      <c r="AC8" s="35">
        <v>125314</v>
      </c>
      <c r="AD8" s="35">
        <v>117309</v>
      </c>
      <c r="AE8" s="35">
        <v>169147</v>
      </c>
      <c r="AF8" s="35">
        <v>151691</v>
      </c>
      <c r="AG8" s="35">
        <v>154289</v>
      </c>
      <c r="AH8" s="35">
        <v>138867</v>
      </c>
      <c r="AI8" s="35">
        <v>184904</v>
      </c>
      <c r="AJ8" s="35">
        <v>178021</v>
      </c>
      <c r="AK8" s="35">
        <v>163584</v>
      </c>
      <c r="AL8" s="35">
        <v>148631</v>
      </c>
      <c r="AM8" s="35">
        <v>178378</v>
      </c>
      <c r="AN8" s="35">
        <v>185955</v>
      </c>
      <c r="AO8" s="35">
        <v>151057</v>
      </c>
      <c r="AP8" s="35">
        <v>170106</v>
      </c>
      <c r="AQ8" s="35">
        <v>166103</v>
      </c>
      <c r="AR8" s="35">
        <v>185918</v>
      </c>
      <c r="AS8" s="35">
        <v>157736</v>
      </c>
      <c r="AT8" s="35">
        <v>185716.30530999997</v>
      </c>
      <c r="AU8" s="35">
        <v>153550</v>
      </c>
      <c r="AV8" s="35">
        <v>204714</v>
      </c>
      <c r="AW8" s="35">
        <v>134498.99999999988</v>
      </c>
      <c r="AX8" s="35">
        <v>177015</v>
      </c>
      <c r="AY8" s="35">
        <v>163369</v>
      </c>
      <c r="AZ8" s="35">
        <v>212573</v>
      </c>
      <c r="BA8" s="35">
        <v>169245</v>
      </c>
      <c r="BB8" s="35">
        <v>216255</v>
      </c>
      <c r="BC8" s="35">
        <v>192970.44027000002</v>
      </c>
      <c r="BD8" s="35">
        <v>236749.99999999994</v>
      </c>
      <c r="BE8" s="35">
        <v>186867.58269999997</v>
      </c>
      <c r="BF8" s="35">
        <v>216911.47547999996</v>
      </c>
      <c r="BG8" s="35">
        <v>206273.97704000003</v>
      </c>
      <c r="BH8" s="35">
        <v>269806.50853000098</v>
      </c>
      <c r="BI8" s="35">
        <v>210374.528649999</v>
      </c>
      <c r="BJ8" s="35">
        <v>262917.51266999898</v>
      </c>
    </row>
    <row r="9" spans="1:64" ht="18.75" customHeight="1" x14ac:dyDescent="0.25">
      <c r="A9" s="95" t="s">
        <v>3</v>
      </c>
      <c r="B9" s="96">
        <v>0.66100000000000003</v>
      </c>
      <c r="C9" s="96">
        <v>0.64300000000000002</v>
      </c>
      <c r="D9" s="96">
        <v>0.60899999999999999</v>
      </c>
      <c r="E9" s="96">
        <v>0.63900000000000001</v>
      </c>
      <c r="F9" s="96">
        <v>0.60599999999999998</v>
      </c>
      <c r="G9" s="96">
        <v>0.62089418452430767</v>
      </c>
      <c r="H9" s="96">
        <v>0.53754959087527898</v>
      </c>
      <c r="I9" s="96">
        <v>0.54558815688922857</v>
      </c>
      <c r="J9" s="96">
        <v>0.5480988971289632</v>
      </c>
      <c r="K9" s="96">
        <v>0.5429731498012651</v>
      </c>
      <c r="L9" s="96">
        <v>0.54504762505349558</v>
      </c>
      <c r="M9" s="96">
        <v>0.53562400486859663</v>
      </c>
      <c r="N9" s="96">
        <v>0.5410435724243583</v>
      </c>
      <c r="O9" s="96">
        <v>0.49721297995100039</v>
      </c>
      <c r="P9" s="96">
        <v>0.51851823089620031</v>
      </c>
      <c r="Q9" s="96">
        <v>0.65100000000000002</v>
      </c>
      <c r="R9" s="96">
        <v>0.61299999999999999</v>
      </c>
      <c r="S9" s="96">
        <v>0.66800000000000004</v>
      </c>
      <c r="T9" s="96">
        <v>0.60199999999999998</v>
      </c>
      <c r="U9" s="96">
        <v>0.60399999999999998</v>
      </c>
      <c r="V9" s="96">
        <v>0.55600000000000005</v>
      </c>
      <c r="W9" s="96">
        <v>0.65600000000000003</v>
      </c>
      <c r="X9" s="96">
        <v>0.63500000000000001</v>
      </c>
      <c r="Y9" s="96">
        <v>0.63621110968209615</v>
      </c>
      <c r="Z9" s="96">
        <v>0.5690347835044467</v>
      </c>
      <c r="AA9" s="96">
        <v>0.61776710773363808</v>
      </c>
      <c r="AB9" s="96">
        <v>0.53404548183508804</v>
      </c>
      <c r="AC9" s="96">
        <v>0.51938029476615988</v>
      </c>
      <c r="AD9" s="96">
        <v>0.47204941451048249</v>
      </c>
      <c r="AE9" s="96">
        <v>0.59323805348531344</v>
      </c>
      <c r="AF9" s="96">
        <v>0.52379488950276243</v>
      </c>
      <c r="AG9" s="96">
        <v>0.56463376699419954</v>
      </c>
      <c r="AH9" s="96">
        <v>0.50060201874549393</v>
      </c>
      <c r="AI9" s="96">
        <v>0.59874360468881549</v>
      </c>
      <c r="AJ9" s="96">
        <v>0.54567496321726339</v>
      </c>
      <c r="AK9" s="96">
        <v>0.55882212277525367</v>
      </c>
      <c r="AL9" s="96">
        <v>0.48892580470073521</v>
      </c>
      <c r="AM9" s="96">
        <v>0.56226497167839773</v>
      </c>
      <c r="AN9" s="96">
        <v>0.54826973143023938</v>
      </c>
      <c r="AO9" s="96">
        <v>0.52816578847075035</v>
      </c>
      <c r="AP9" s="96">
        <v>0.5314699734743038</v>
      </c>
      <c r="AQ9" s="96">
        <v>0.54609684249286572</v>
      </c>
      <c r="AR9" s="96">
        <v>0.5589753611641437</v>
      </c>
      <c r="AS9" s="96">
        <v>0.54596933301028006</v>
      </c>
      <c r="AT9" s="96">
        <v>0.53015253320410405</v>
      </c>
      <c r="AU9" s="96">
        <v>0.49768901162300744</v>
      </c>
      <c r="AV9" s="96">
        <v>0.596799020465279</v>
      </c>
      <c r="AW9" s="96">
        <v>0.49915384444098043</v>
      </c>
      <c r="AX9" s="96">
        <v>0.5372833975287058</v>
      </c>
      <c r="AY9" s="96">
        <v>0.53262542220367493</v>
      </c>
      <c r="AZ9" s="96">
        <v>0.55120562373752435</v>
      </c>
      <c r="BA9" s="96">
        <v>0.52222733065295002</v>
      </c>
      <c r="BB9" s="96">
        <v>0.5532233307751343</v>
      </c>
      <c r="BC9" s="96">
        <v>0.50753646739959501</v>
      </c>
      <c r="BD9" s="96">
        <v>0.50999855670946981</v>
      </c>
      <c r="BE9" s="96">
        <v>0.47956450016809476</v>
      </c>
      <c r="BF9" s="96">
        <v>0.49046698280403833</v>
      </c>
      <c r="BG9" s="96">
        <v>0.48586870340941585</v>
      </c>
      <c r="BH9" s="96">
        <v>0.53316281334416427</v>
      </c>
      <c r="BI9" s="96">
        <v>0.50293821442488362</v>
      </c>
      <c r="BJ9" s="96">
        <v>0.54541883399336366</v>
      </c>
    </row>
    <row r="10" spans="1:64" ht="18.75" customHeight="1" x14ac:dyDescent="0.25">
      <c r="A10" s="34" t="s">
        <v>4</v>
      </c>
      <c r="B10" s="35">
        <v>38933</v>
      </c>
      <c r="C10" s="35">
        <v>44876</v>
      </c>
      <c r="D10" s="35">
        <v>45329</v>
      </c>
      <c r="E10" s="35">
        <v>76405</v>
      </c>
      <c r="F10" s="35">
        <v>137378</v>
      </c>
      <c r="G10" s="35">
        <v>229349</v>
      </c>
      <c r="H10" s="35">
        <v>230285</v>
      </c>
      <c r="I10" s="35">
        <v>296995</v>
      </c>
      <c r="J10" s="35">
        <v>256034.92192999995</v>
      </c>
      <c r="K10" s="35">
        <v>235685</v>
      </c>
      <c r="L10" s="35">
        <v>260270.30530999997</v>
      </c>
      <c r="M10" s="35">
        <v>313193.99999999988</v>
      </c>
      <c r="N10" s="35">
        <v>177466</v>
      </c>
      <c r="O10" s="35">
        <v>-24228</v>
      </c>
      <c r="P10" s="35">
        <v>207280.74604999996</v>
      </c>
      <c r="Q10" s="35">
        <v>24038</v>
      </c>
      <c r="R10" s="35">
        <v>7173</v>
      </c>
      <c r="S10" s="35">
        <v>43779</v>
      </c>
      <c r="T10" s="35">
        <v>33307</v>
      </c>
      <c r="U10" s="35">
        <v>34594</v>
      </c>
      <c r="V10" s="35">
        <v>25698</v>
      </c>
      <c r="W10" s="35">
        <v>58436</v>
      </c>
      <c r="X10" s="35">
        <v>60629</v>
      </c>
      <c r="Y10" s="35">
        <v>59161</v>
      </c>
      <c r="Z10" s="35">
        <v>51123</v>
      </c>
      <c r="AA10" s="35">
        <v>94273</v>
      </c>
      <c r="AB10" s="35">
        <v>61205</v>
      </c>
      <c r="AC10" s="35">
        <v>41898</v>
      </c>
      <c r="AD10" s="35">
        <v>32909</v>
      </c>
      <c r="AE10" s="35">
        <v>99006</v>
      </c>
      <c r="AF10" s="35">
        <v>80169</v>
      </c>
      <c r="AG10" s="35">
        <v>67375</v>
      </c>
      <c r="AH10" s="35">
        <v>50445</v>
      </c>
      <c r="AI10" s="35">
        <v>99203</v>
      </c>
      <c r="AJ10" s="35">
        <v>85084</v>
      </c>
      <c r="AK10" s="35">
        <v>52898</v>
      </c>
      <c r="AL10" s="35">
        <v>18849.921929999953</v>
      </c>
      <c r="AM10" s="35">
        <v>60369</v>
      </c>
      <c r="AN10" s="35">
        <v>80415</v>
      </c>
      <c r="AO10" s="35">
        <v>52128</v>
      </c>
      <c r="AP10" s="35">
        <v>42773</v>
      </c>
      <c r="AQ10" s="35">
        <v>75478</v>
      </c>
      <c r="AR10" s="35">
        <v>88970</v>
      </c>
      <c r="AS10" s="35">
        <v>47251</v>
      </c>
      <c r="AT10" s="35">
        <v>48571.305309999967</v>
      </c>
      <c r="AU10" s="35">
        <v>40222</v>
      </c>
      <c r="AV10" s="35">
        <v>89326</v>
      </c>
      <c r="AW10" s="35">
        <v>9728.9999999998836</v>
      </c>
      <c r="AX10" s="35">
        <v>173917</v>
      </c>
      <c r="AY10" s="35">
        <v>40293</v>
      </c>
      <c r="AZ10" s="35">
        <v>61275</v>
      </c>
      <c r="BA10" s="35">
        <v>32172</v>
      </c>
      <c r="BB10" s="35">
        <v>43726</v>
      </c>
      <c r="BC10" s="35">
        <v>20568</v>
      </c>
      <c r="BD10" s="35">
        <v>7360</v>
      </c>
      <c r="BE10" s="35">
        <v>24414</v>
      </c>
      <c r="BF10" s="35">
        <v>-76570</v>
      </c>
      <c r="BG10" s="35">
        <v>36656.746049999958</v>
      </c>
      <c r="BH10" s="35">
        <v>84603</v>
      </c>
      <c r="BI10" s="35">
        <v>24572</v>
      </c>
      <c r="BJ10" s="35">
        <v>61449</v>
      </c>
    </row>
    <row r="11" spans="1:64" ht="18.75" customHeight="1" x14ac:dyDescent="0.25">
      <c r="A11" s="95" t="s">
        <v>5</v>
      </c>
      <c r="B11" s="96">
        <v>0.32</v>
      </c>
      <c r="C11" s="96">
        <v>0.318</v>
      </c>
      <c r="D11" s="96">
        <v>0.247</v>
      </c>
      <c r="E11" s="96">
        <v>0.27</v>
      </c>
      <c r="F11" s="96">
        <v>0.30099999999999999</v>
      </c>
      <c r="G11" s="96">
        <v>0.32528681671387261</v>
      </c>
      <c r="H11" s="96">
        <v>0.22304755300024795</v>
      </c>
      <c r="I11" s="96">
        <v>0.26390641383354957</v>
      </c>
      <c r="J11" s="96">
        <v>0.20785682723040136</v>
      </c>
      <c r="K11" s="96">
        <v>0.18668325826979468</v>
      </c>
      <c r="L11" s="96">
        <v>0.20397578267641947</v>
      </c>
      <c r="M11" s="96">
        <v>0.25046242871640334</v>
      </c>
      <c r="N11" s="96">
        <v>0.12609868988558703</v>
      </c>
      <c r="O11" s="96">
        <v>-1.4452889414636504E-2</v>
      </c>
      <c r="P11" s="96">
        <v>0.11321040234098097</v>
      </c>
      <c r="Q11" s="96">
        <v>0.32800000000000001</v>
      </c>
      <c r="R11" s="96">
        <v>9.7269999999999995E-2</v>
      </c>
      <c r="S11" s="96">
        <v>0.40899999999999997</v>
      </c>
      <c r="T11" s="96">
        <v>0.29299999999999998</v>
      </c>
      <c r="U11" s="96">
        <v>0.31</v>
      </c>
      <c r="V11" s="96">
        <v>0.20599999999999999</v>
      </c>
      <c r="W11" s="96">
        <v>0.378</v>
      </c>
      <c r="X11" s="96">
        <v>0.34499999999999997</v>
      </c>
      <c r="Y11" s="96">
        <v>0.34585345321469912</v>
      </c>
      <c r="Z11" s="96">
        <v>0.2507738115676858</v>
      </c>
      <c r="AA11" s="96">
        <v>0.34980964608271675</v>
      </c>
      <c r="AB11" s="96">
        <v>0.22405953932436193</v>
      </c>
      <c r="AC11" s="96">
        <v>0.17365175152107959</v>
      </c>
      <c r="AD11" s="96">
        <v>0.13242525451692086</v>
      </c>
      <c r="AE11" s="96">
        <v>0.34723717667689608</v>
      </c>
      <c r="AF11" s="96">
        <v>0.27682665745856355</v>
      </c>
      <c r="AG11" s="96">
        <v>0.24656456423487219</v>
      </c>
      <c r="AH11" s="96">
        <v>0.18184931506849314</v>
      </c>
      <c r="AI11" s="96">
        <v>0.32123243313256916</v>
      </c>
      <c r="AJ11" s="96">
        <v>0.26080186365865621</v>
      </c>
      <c r="AK11" s="96">
        <v>0.1807057698220203</v>
      </c>
      <c r="AL11" s="96">
        <v>6.7820194411092286E-2</v>
      </c>
      <c r="AM11" s="96">
        <v>0.19028901588342281</v>
      </c>
      <c r="AN11" s="96">
        <v>0.23709559007804415</v>
      </c>
      <c r="AO11" s="96">
        <v>0.18226382240745725</v>
      </c>
      <c r="AP11" s="96">
        <v>0.13363764461815808</v>
      </c>
      <c r="AQ11" s="96">
        <v>0.24814902486816323</v>
      </c>
      <c r="AR11" s="96">
        <v>0.26749447542881194</v>
      </c>
      <c r="AS11" s="96">
        <v>0.16354920217368732</v>
      </c>
      <c r="AT11" s="96">
        <v>0.13865341822380042</v>
      </c>
      <c r="AU11" s="96">
        <v>0.13036826718007558</v>
      </c>
      <c r="AV11" s="96">
        <v>0.26041047169261267</v>
      </c>
      <c r="AW11" s="96">
        <v>3.6106348393417385E-2</v>
      </c>
      <c r="AX11" s="96">
        <v>0.52788021720193168</v>
      </c>
      <c r="AY11" s="96">
        <v>0.13136565772486014</v>
      </c>
      <c r="AZ11" s="96">
        <v>0.15888718037811389</v>
      </c>
      <c r="BA11" s="96">
        <v>9.9270865796724908E-2</v>
      </c>
      <c r="BB11" s="96">
        <v>0.11185981069327193</v>
      </c>
      <c r="BC11" s="96">
        <v>5.4096420399253047E-2</v>
      </c>
      <c r="BD11" s="96">
        <v>1.5854654181126498E-2</v>
      </c>
      <c r="BE11" s="96">
        <v>6.2654461185492005E-2</v>
      </c>
      <c r="BF11" s="96">
        <v>-0.1731354083051633</v>
      </c>
      <c r="BG11" s="96">
        <v>8.6343250516122905E-2</v>
      </c>
      <c r="BH11" s="96">
        <v>0.16718341504478815</v>
      </c>
      <c r="BI11" s="96">
        <v>5.8743793196602362E-2</v>
      </c>
      <c r="BJ11" s="96">
        <v>0.12747512172049613</v>
      </c>
    </row>
    <row r="12" spans="1:64" ht="18.75" customHeight="1" x14ac:dyDescent="0.25">
      <c r="A12" s="34" t="s">
        <v>6</v>
      </c>
      <c r="B12" s="35" t="s">
        <v>114</v>
      </c>
      <c r="C12" s="35">
        <v>53946</v>
      </c>
      <c r="D12" s="35">
        <v>56463</v>
      </c>
      <c r="E12" s="35">
        <v>89858</v>
      </c>
      <c r="F12" s="35">
        <v>157037</v>
      </c>
      <c r="G12" s="35">
        <v>253972</v>
      </c>
      <c r="H12" s="35">
        <v>286385</v>
      </c>
      <c r="I12" s="35">
        <v>357272</v>
      </c>
      <c r="J12" s="35">
        <v>321124.92192999995</v>
      </c>
      <c r="K12" s="35">
        <v>309604.25639</v>
      </c>
      <c r="L12" s="35">
        <v>391176.30530999997</v>
      </c>
      <c r="M12" s="35">
        <v>488844.99999999988</v>
      </c>
      <c r="N12" s="35">
        <v>362336</v>
      </c>
      <c r="O12" s="35">
        <v>190090</v>
      </c>
      <c r="P12" s="35">
        <v>433143.74604999996</v>
      </c>
      <c r="Q12" s="35">
        <v>26912</v>
      </c>
      <c r="R12" s="35">
        <v>12315</v>
      </c>
      <c r="S12" s="35">
        <v>47328</v>
      </c>
      <c r="T12" s="35">
        <v>38164</v>
      </c>
      <c r="U12" s="35">
        <v>39719</v>
      </c>
      <c r="V12" s="35">
        <v>31826</v>
      </c>
      <c r="W12" s="35">
        <v>63077</v>
      </c>
      <c r="X12" s="35">
        <v>66369</v>
      </c>
      <c r="Y12" s="35">
        <v>65735</v>
      </c>
      <c r="Z12" s="35">
        <v>58791</v>
      </c>
      <c r="AA12" s="35">
        <v>106599</v>
      </c>
      <c r="AB12" s="35">
        <v>76169</v>
      </c>
      <c r="AC12" s="35">
        <v>56441</v>
      </c>
      <c r="AD12" s="35">
        <v>47176</v>
      </c>
      <c r="AE12" s="35">
        <v>113518</v>
      </c>
      <c r="AF12" s="35">
        <v>94980</v>
      </c>
      <c r="AG12" s="35">
        <v>82646</v>
      </c>
      <c r="AH12" s="35">
        <v>66128</v>
      </c>
      <c r="AI12" s="35">
        <v>113731</v>
      </c>
      <c r="AJ12" s="35">
        <v>101575</v>
      </c>
      <c r="AK12" s="35">
        <v>69662</v>
      </c>
      <c r="AL12" s="35">
        <v>36156.921929999953</v>
      </c>
      <c r="AM12" s="35">
        <v>77753</v>
      </c>
      <c r="AN12" s="35">
        <v>98491</v>
      </c>
      <c r="AO12" s="35">
        <v>70967</v>
      </c>
      <c r="AP12" s="35">
        <v>62393.256389999995</v>
      </c>
      <c r="AQ12" s="35">
        <v>101966</v>
      </c>
      <c r="AR12" s="35">
        <v>123268</v>
      </c>
      <c r="AS12" s="35">
        <v>77502</v>
      </c>
      <c r="AT12" s="35">
        <v>88440.305309999967</v>
      </c>
      <c r="AU12" s="35">
        <v>84119</v>
      </c>
      <c r="AV12" s="35">
        <v>133699</v>
      </c>
      <c r="AW12" s="35">
        <v>53501.999999999884</v>
      </c>
      <c r="AX12" s="35">
        <v>217525</v>
      </c>
      <c r="AY12" s="35">
        <v>82927</v>
      </c>
      <c r="AZ12" s="35">
        <v>107800</v>
      </c>
      <c r="BA12" s="35">
        <v>79036</v>
      </c>
      <c r="BB12" s="35">
        <v>92573</v>
      </c>
      <c r="BC12" s="35">
        <v>70137</v>
      </c>
      <c r="BD12" s="35">
        <v>59325</v>
      </c>
      <c r="BE12" s="35">
        <v>80343</v>
      </c>
      <c r="BF12" s="35">
        <v>-19715</v>
      </c>
      <c r="BG12" s="35">
        <v>96934.746049999958</v>
      </c>
      <c r="BH12" s="35">
        <v>142549</v>
      </c>
      <c r="BI12" s="35">
        <v>81270</v>
      </c>
      <c r="BJ12" s="35">
        <v>112390</v>
      </c>
    </row>
    <row r="13" spans="1:64" ht="18.75" customHeight="1" x14ac:dyDescent="0.25">
      <c r="A13" s="95" t="s">
        <v>7</v>
      </c>
      <c r="B13" s="96">
        <v>0</v>
      </c>
      <c r="C13" s="96">
        <v>0.38200000000000001</v>
      </c>
      <c r="D13" s="96">
        <v>0.308</v>
      </c>
      <c r="E13" s="96">
        <v>0.317</v>
      </c>
      <c r="F13" s="96">
        <v>0.34399999999999997</v>
      </c>
      <c r="G13" s="96">
        <v>0.3602097389326121</v>
      </c>
      <c r="H13" s="96">
        <v>0.27738443001487728</v>
      </c>
      <c r="I13" s="96">
        <v>0.31746787751692762</v>
      </c>
      <c r="J13" s="96">
        <v>0.26069884105586605</v>
      </c>
      <c r="K13" s="96">
        <v>0.24523381359476462</v>
      </c>
      <c r="L13" s="96">
        <v>0.30656779283768565</v>
      </c>
      <c r="M13" s="96">
        <v>0.39093119908385926</v>
      </c>
      <c r="N13" s="96">
        <v>0.25745830129931402</v>
      </c>
      <c r="O13" s="96">
        <v>0.11339564754945736</v>
      </c>
      <c r="P13" s="96">
        <v>0.23656986331944066</v>
      </c>
      <c r="Q13" s="96">
        <v>0.36720000000000003</v>
      </c>
      <c r="R13" s="96">
        <v>0.16700000000000001</v>
      </c>
      <c r="S13" s="96">
        <v>0.442</v>
      </c>
      <c r="T13" s="96">
        <v>0.33600000000000002</v>
      </c>
      <c r="U13" s="96">
        <v>0.35588999999999998</v>
      </c>
      <c r="V13" s="96">
        <v>0.25600000000000001</v>
      </c>
      <c r="W13" s="96">
        <v>0.40799999999999997</v>
      </c>
      <c r="X13" s="96">
        <v>0.378</v>
      </c>
      <c r="Y13" s="96">
        <v>0.38428486244431714</v>
      </c>
      <c r="Z13" s="96">
        <v>0.28838767591643327</v>
      </c>
      <c r="AA13" s="96">
        <v>0.39554653466816081</v>
      </c>
      <c r="AB13" s="96">
        <v>0.27883981783836814</v>
      </c>
      <c r="AC13" s="96">
        <v>0.2339271208077057</v>
      </c>
      <c r="AD13" s="96">
        <v>0.18983541909782303</v>
      </c>
      <c r="AE13" s="96">
        <v>0.39813415168785621</v>
      </c>
      <c r="AF13" s="96">
        <v>0.3279696132596685</v>
      </c>
      <c r="AG13" s="96">
        <v>0.30245009240453058</v>
      </c>
      <c r="AH13" s="96">
        <v>0.23838500360490267</v>
      </c>
      <c r="AI13" s="96">
        <v>0.36827601839259116</v>
      </c>
      <c r="AJ13" s="96">
        <v>0.3113505394801373</v>
      </c>
      <c r="AK13" s="96">
        <v>0.23797355925255353</v>
      </c>
      <c r="AL13" s="96">
        <v>0.11893919942762202</v>
      </c>
      <c r="AM13" s="96">
        <v>0.24508509089075142</v>
      </c>
      <c r="AN13" s="96">
        <v>0.29039086939472297</v>
      </c>
      <c r="AO13" s="96">
        <v>0.24813376083467656</v>
      </c>
      <c r="AP13" s="96">
        <v>0.19493811105174852</v>
      </c>
      <c r="AQ13" s="96">
        <v>0.33523362396601836</v>
      </c>
      <c r="AR13" s="96">
        <v>0.37061379113362697</v>
      </c>
      <c r="AS13" s="96">
        <v>0.26825655048284935</v>
      </c>
      <c r="AT13" s="96">
        <v>0.25246491857124093</v>
      </c>
      <c r="AU13" s="96">
        <v>0.2726480102163189</v>
      </c>
      <c r="AV13" s="96">
        <v>0.38977027578566847</v>
      </c>
      <c r="AW13" s="96">
        <v>0.19855708209935613</v>
      </c>
      <c r="AX13" s="96">
        <v>0.66024105893529772</v>
      </c>
      <c r="AY13" s="96">
        <v>0.27036358419947576</v>
      </c>
      <c r="AZ13" s="96">
        <v>0.2795273446717369</v>
      </c>
      <c r="BA13" s="96">
        <v>0.24387579724947003</v>
      </c>
      <c r="BB13" s="96">
        <v>0.23682015860833974</v>
      </c>
      <c r="BC13" s="96">
        <v>0.18446910917650772</v>
      </c>
      <c r="BD13" s="96">
        <v>0.12779583686077847</v>
      </c>
      <c r="BE13" s="96">
        <v>0.20618691631957009</v>
      </c>
      <c r="BF13" s="96">
        <v>-4.457835411696872E-2</v>
      </c>
      <c r="BG13" s="96">
        <v>0.22832525970787609</v>
      </c>
      <c r="BH13" s="96">
        <v>0.28169011301277147</v>
      </c>
      <c r="BI13" s="96">
        <v>0.19429057761223645</v>
      </c>
      <c r="BJ13" s="96">
        <v>0.23315153916526812</v>
      </c>
    </row>
    <row r="14" spans="1:64" ht="18.75" customHeight="1" x14ac:dyDescent="0.25">
      <c r="A14" s="34" t="s">
        <v>13</v>
      </c>
      <c r="B14" s="35" t="s">
        <v>114</v>
      </c>
      <c r="C14" s="35">
        <v>52411</v>
      </c>
      <c r="D14" s="35">
        <v>54241</v>
      </c>
      <c r="E14" s="35">
        <v>87637</v>
      </c>
      <c r="F14" s="35">
        <v>154467</v>
      </c>
      <c r="G14" s="35">
        <v>247816</v>
      </c>
      <c r="H14" s="35">
        <v>297831.47385687719</v>
      </c>
      <c r="I14" s="35">
        <v>354102.15003000002</v>
      </c>
      <c r="J14" s="35">
        <v>331499.74254000001</v>
      </c>
      <c r="K14" s="35">
        <v>320129.87163000001</v>
      </c>
      <c r="L14" s="35">
        <v>334795.90739777475</v>
      </c>
      <c r="M14" s="35">
        <v>316737.24436632951</v>
      </c>
      <c r="N14" s="35">
        <v>317464.52058000001</v>
      </c>
      <c r="O14" s="35">
        <v>292568.74557000003</v>
      </c>
      <c r="P14" s="35">
        <v>364688.20055599313</v>
      </c>
      <c r="Q14" s="35">
        <v>25604</v>
      </c>
      <c r="R14" s="35">
        <v>14149</v>
      </c>
      <c r="S14" s="35">
        <v>47821</v>
      </c>
      <c r="T14" s="35">
        <v>38155</v>
      </c>
      <c r="U14" s="35">
        <v>37046</v>
      </c>
      <c r="V14" s="35">
        <v>31443</v>
      </c>
      <c r="W14" s="35">
        <v>62749</v>
      </c>
      <c r="X14" s="35">
        <v>65380</v>
      </c>
      <c r="Y14" s="35">
        <v>64934</v>
      </c>
      <c r="Z14" s="35">
        <v>54752</v>
      </c>
      <c r="AA14" s="35">
        <v>104566</v>
      </c>
      <c r="AB14" s="35">
        <v>78434</v>
      </c>
      <c r="AC14" s="35">
        <v>61422.549746877194</v>
      </c>
      <c r="AD14" s="35">
        <v>53408.92411</v>
      </c>
      <c r="AE14" s="35">
        <v>113087</v>
      </c>
      <c r="AF14" s="35">
        <v>91001.063840000003</v>
      </c>
      <c r="AG14" s="35">
        <v>81402</v>
      </c>
      <c r="AH14" s="35">
        <v>68612.086190000002</v>
      </c>
      <c r="AI14" s="35">
        <v>112162</v>
      </c>
      <c r="AJ14" s="35">
        <v>102570.98603</v>
      </c>
      <c r="AK14" s="35">
        <v>75468</v>
      </c>
      <c r="AL14" s="35">
        <v>41298.756509999948</v>
      </c>
      <c r="AM14" s="35">
        <v>78219.943979999996</v>
      </c>
      <c r="AN14" s="35">
        <v>105516.44583000001</v>
      </c>
      <c r="AO14" s="35">
        <v>75386.840530000001</v>
      </c>
      <c r="AP14" s="35">
        <v>61006.64129</v>
      </c>
      <c r="AQ14" s="35">
        <v>97067.017590000003</v>
      </c>
      <c r="AR14" s="35">
        <v>88400.099589999998</v>
      </c>
      <c r="AS14" s="35">
        <v>68308.647354999994</v>
      </c>
      <c r="AT14" s="35">
        <v>81020.142862774723</v>
      </c>
      <c r="AU14" s="35">
        <v>77626.580400000006</v>
      </c>
      <c r="AV14" s="35">
        <v>108651.71044999998</v>
      </c>
      <c r="AW14" s="35">
        <v>54815.66042632953</v>
      </c>
      <c r="AX14" s="35">
        <v>75643.293089999977</v>
      </c>
      <c r="AY14" s="35">
        <v>67863.246140000003</v>
      </c>
      <c r="AZ14" s="35">
        <v>97197.228589999999</v>
      </c>
      <c r="BA14" s="35">
        <v>67956.236780000007</v>
      </c>
      <c r="BB14" s="35">
        <v>84447.809069999988</v>
      </c>
      <c r="BC14" s="35">
        <v>65710.899290000001</v>
      </c>
      <c r="BD14" s="35">
        <v>100747.29457</v>
      </c>
      <c r="BE14" s="35">
        <v>54788.783099999993</v>
      </c>
      <c r="BF14" s="35">
        <v>71321.768610000057</v>
      </c>
      <c r="BG14" s="35">
        <v>72593.881589999961</v>
      </c>
      <c r="BH14" s="35">
        <v>120993.81622999998</v>
      </c>
      <c r="BI14" s="35">
        <v>67517.600267996604</v>
      </c>
      <c r="BJ14" s="35">
        <v>103582.90246799658</v>
      </c>
      <c r="BK14" s="153"/>
      <c r="BL14" s="154"/>
    </row>
    <row r="15" spans="1:64" ht="18.75" customHeight="1" x14ac:dyDescent="0.25">
      <c r="A15" s="95" t="s">
        <v>123</v>
      </c>
      <c r="B15" s="96">
        <v>0</v>
      </c>
      <c r="C15" s="96">
        <v>0.371</v>
      </c>
      <c r="D15" s="96">
        <v>0.29599999999999999</v>
      </c>
      <c r="E15" s="96">
        <v>0.309</v>
      </c>
      <c r="F15" s="96">
        <v>0.33800000000000002</v>
      </c>
      <c r="G15" s="96">
        <v>0.35147865380169546</v>
      </c>
      <c r="H15" s="96">
        <v>0.28847116160511443</v>
      </c>
      <c r="I15" s="96">
        <v>0.3146511845154526</v>
      </c>
      <c r="J15" s="96">
        <v>0.26912143153228851</v>
      </c>
      <c r="K15" s="96">
        <v>0.25357102702921064</v>
      </c>
      <c r="L15" s="96">
        <v>0.26238205379205565</v>
      </c>
      <c r="M15" s="96">
        <v>0.25329597466404807</v>
      </c>
      <c r="N15" s="96">
        <v>0.2255748150648236</v>
      </c>
      <c r="O15" s="96">
        <v>0.1745279728373012</v>
      </c>
      <c r="P15" s="96">
        <v>0.19918153856891885</v>
      </c>
      <c r="Q15" s="96">
        <v>0.34899999999999998</v>
      </c>
      <c r="R15" s="96">
        <v>0.192</v>
      </c>
      <c r="S15" s="96">
        <v>0.44700000000000001</v>
      </c>
      <c r="T15" s="96">
        <v>0.33600000000000002</v>
      </c>
      <c r="U15" s="96">
        <v>0.33200000000000002</v>
      </c>
      <c r="V15" s="96">
        <v>0.252</v>
      </c>
      <c r="W15" s="96">
        <v>0.40600000000000003</v>
      </c>
      <c r="X15" s="96">
        <v>0.372</v>
      </c>
      <c r="Y15" s="96">
        <v>0.37960224017584676</v>
      </c>
      <c r="Z15" s="96">
        <v>0.2685751566018022</v>
      </c>
      <c r="AA15" s="96">
        <v>0.38800287942767664</v>
      </c>
      <c r="AB15" s="96">
        <v>0.2871315400272364</v>
      </c>
      <c r="AC15" s="96">
        <v>0.25457380654054773</v>
      </c>
      <c r="AD15" s="96">
        <v>0.21491659937225865</v>
      </c>
      <c r="AE15" s="96">
        <v>0.39662253397632619</v>
      </c>
      <c r="AF15" s="96">
        <v>0.31423019281767955</v>
      </c>
      <c r="AG15" s="96">
        <v>0.29789756820552232</v>
      </c>
      <c r="AH15" s="96">
        <v>0.24733989253785149</v>
      </c>
      <c r="AI15" s="96">
        <v>0.36319538889968267</v>
      </c>
      <c r="AJ15" s="96">
        <v>0.31440346379965667</v>
      </c>
      <c r="AK15" s="96">
        <v>0.25780753595463396</v>
      </c>
      <c r="AL15" s="96">
        <v>0.13585340716130181</v>
      </c>
      <c r="AM15" s="96">
        <v>0.24655694416688467</v>
      </c>
      <c r="AN15" s="96">
        <v>0.31110469423617276</v>
      </c>
      <c r="AO15" s="96">
        <v>0.26358758659874199</v>
      </c>
      <c r="AP15" s="96">
        <v>0.19060584593225793</v>
      </c>
      <c r="AQ15" s="96">
        <v>0.31912723921963154</v>
      </c>
      <c r="AR15" s="96">
        <v>0.26578103032125194</v>
      </c>
      <c r="AS15" s="96">
        <v>0.23643573207919419</v>
      </c>
      <c r="AT15" s="96">
        <v>0.23128305243613742</v>
      </c>
      <c r="AU15" s="96">
        <v>0.2516046634643434</v>
      </c>
      <c r="AV15" s="96">
        <v>0.31675036572211529</v>
      </c>
      <c r="AW15" s="96">
        <v>0.20343234996077086</v>
      </c>
      <c r="AX15" s="96">
        <v>0.22959571511823779</v>
      </c>
      <c r="AY15" s="96">
        <v>0.22125182946231792</v>
      </c>
      <c r="AZ15" s="96">
        <v>0.25203416713557075</v>
      </c>
      <c r="BA15" s="96">
        <v>0.20968775523554153</v>
      </c>
      <c r="BB15" s="96">
        <v>0.21603430306983881</v>
      </c>
      <c r="BC15" s="96">
        <v>0.17282790902396045</v>
      </c>
      <c r="BD15" s="96">
        <v>0.21702629281133606</v>
      </c>
      <c r="BE15" s="96">
        <v>0.14060627853441837</v>
      </c>
      <c r="BF15" s="96">
        <v>0.16126842796576649</v>
      </c>
      <c r="BG15" s="96">
        <v>0.17099149213936124</v>
      </c>
      <c r="BH15" s="96">
        <v>0.23909506041905029</v>
      </c>
      <c r="BI15" s="96">
        <v>0.16141298824979883</v>
      </c>
      <c r="BJ15" s="96">
        <v>0.21488133411886512</v>
      </c>
    </row>
    <row r="16" spans="1:64" ht="18.75" customHeight="1" x14ac:dyDescent="0.25">
      <c r="A16" s="34" t="s">
        <v>244</v>
      </c>
      <c r="B16" s="35">
        <v>29707</v>
      </c>
      <c r="C16" s="35">
        <v>35719</v>
      </c>
      <c r="D16" s="35">
        <v>31552</v>
      </c>
      <c r="E16" s="35">
        <v>64256</v>
      </c>
      <c r="F16" s="35">
        <v>116297</v>
      </c>
      <c r="G16" s="35">
        <v>213864</v>
      </c>
      <c r="H16" s="35">
        <v>172155</v>
      </c>
      <c r="I16" s="35">
        <v>230448</v>
      </c>
      <c r="J16" s="35">
        <v>197474.92192999995</v>
      </c>
      <c r="K16" s="35">
        <v>201279</v>
      </c>
      <c r="L16" s="35">
        <v>136372.30530999997</v>
      </c>
      <c r="M16" s="35">
        <v>165033.99999999988</v>
      </c>
      <c r="N16" s="35">
        <v>52482.7</v>
      </c>
      <c r="O16" s="35">
        <v>-222148</v>
      </c>
      <c r="P16" s="35">
        <v>-28044.253950000042</v>
      </c>
      <c r="Q16" s="35">
        <v>20168</v>
      </c>
      <c r="R16" s="35">
        <v>6415</v>
      </c>
      <c r="S16" s="35">
        <v>39734</v>
      </c>
      <c r="T16" s="35">
        <v>29075</v>
      </c>
      <c r="U16" s="35">
        <v>25958</v>
      </c>
      <c r="V16" s="35">
        <v>21530</v>
      </c>
      <c r="W16" s="35">
        <v>58706</v>
      </c>
      <c r="X16" s="35">
        <v>53721</v>
      </c>
      <c r="Y16" s="35">
        <v>57663</v>
      </c>
      <c r="Z16" s="35">
        <v>43774</v>
      </c>
      <c r="AA16" s="35">
        <v>82844</v>
      </c>
      <c r="AB16" s="35">
        <v>49006</v>
      </c>
      <c r="AC16" s="35">
        <v>24156</v>
      </c>
      <c r="AD16" s="35">
        <v>16149</v>
      </c>
      <c r="AE16" s="35">
        <v>85913</v>
      </c>
      <c r="AF16" s="35">
        <v>63759</v>
      </c>
      <c r="AG16" s="35">
        <v>48621</v>
      </c>
      <c r="AH16" s="35">
        <v>32155</v>
      </c>
      <c r="AI16" s="35">
        <v>80225</v>
      </c>
      <c r="AJ16" s="35">
        <v>64895</v>
      </c>
      <c r="AK16" s="35">
        <v>48033</v>
      </c>
      <c r="AL16" s="35">
        <v>4321.9219299999531</v>
      </c>
      <c r="AM16" s="35">
        <v>58220</v>
      </c>
      <c r="AN16" s="35">
        <v>73023</v>
      </c>
      <c r="AO16" s="35">
        <v>36931</v>
      </c>
      <c r="AP16" s="35">
        <v>33105</v>
      </c>
      <c r="AQ16" s="35">
        <v>56092</v>
      </c>
      <c r="AR16" s="35">
        <v>59006</v>
      </c>
      <c r="AS16" s="35">
        <v>23837</v>
      </c>
      <c r="AT16" s="35">
        <v>-2562.694690000033</v>
      </c>
      <c r="AU16" s="35">
        <v>16766</v>
      </c>
      <c r="AV16" s="35">
        <v>54716</v>
      </c>
      <c r="AW16" s="35">
        <v>-27978.000000000116</v>
      </c>
      <c r="AX16" s="35">
        <v>121530</v>
      </c>
      <c r="AY16" s="35">
        <v>30067.699999999997</v>
      </c>
      <c r="AZ16" s="35">
        <v>25698</v>
      </c>
      <c r="BA16" s="35">
        <v>-6777</v>
      </c>
      <c r="BB16" s="35">
        <v>3494</v>
      </c>
      <c r="BC16" s="35">
        <v>-18319</v>
      </c>
      <c r="BD16" s="35">
        <v>-39093</v>
      </c>
      <c r="BE16" s="35">
        <v>-39345</v>
      </c>
      <c r="BF16" s="35">
        <v>-125391</v>
      </c>
      <c r="BG16" s="35">
        <v>-28352.253950000042</v>
      </c>
      <c r="BH16" s="35">
        <v>31383</v>
      </c>
      <c r="BI16" s="35">
        <v>-36767</v>
      </c>
      <c r="BJ16" s="35">
        <v>5692</v>
      </c>
    </row>
    <row r="17" spans="1:62" ht="18.75" customHeight="1" x14ac:dyDescent="0.25">
      <c r="A17" s="95" t="s">
        <v>8</v>
      </c>
      <c r="B17" s="96">
        <v>0.24399999999999999</v>
      </c>
      <c r="C17" s="96">
        <v>0.253</v>
      </c>
      <c r="D17" s="96">
        <v>0.17199999999999999</v>
      </c>
      <c r="E17" s="96">
        <v>0.22700000000000001</v>
      </c>
      <c r="F17" s="96">
        <v>0.255</v>
      </c>
      <c r="G17" s="96">
        <v>0.30332436491851128</v>
      </c>
      <c r="H17" s="96">
        <v>0.16674447526655095</v>
      </c>
      <c r="I17" s="96">
        <v>0.2047734987293181</v>
      </c>
      <c r="J17" s="96">
        <v>0.16031606321720102</v>
      </c>
      <c r="K17" s="96">
        <v>0.15943067883525044</v>
      </c>
      <c r="L17" s="96">
        <v>0.10687599446991589</v>
      </c>
      <c r="M17" s="96">
        <v>0.13197831523203796</v>
      </c>
      <c r="N17" s="96">
        <v>3.7291648606822145E-2</v>
      </c>
      <c r="O17" s="96">
        <v>-0.13251941875857148</v>
      </c>
      <c r="P17" s="96">
        <v>-1.5316913575109887E-2</v>
      </c>
      <c r="Q17" s="96">
        <v>0.27500000000000002</v>
      </c>
      <c r="R17" s="96">
        <v>8.6989999999999998E-2</v>
      </c>
      <c r="S17" s="96">
        <v>0.371</v>
      </c>
      <c r="T17" s="96">
        <v>0.25600000000000001</v>
      </c>
      <c r="U17" s="96">
        <v>0.23300000000000001</v>
      </c>
      <c r="V17" s="96">
        <v>0.17299999999999999</v>
      </c>
      <c r="W17" s="96">
        <v>0.38</v>
      </c>
      <c r="X17" s="96">
        <v>0.30599999999999999</v>
      </c>
      <c r="Y17" s="96">
        <v>0.33709618959651111</v>
      </c>
      <c r="Z17" s="96">
        <v>0.21472473891524127</v>
      </c>
      <c r="AA17" s="96">
        <v>0.30740116809772244</v>
      </c>
      <c r="AB17" s="96">
        <v>0.1794013852484222</v>
      </c>
      <c r="AC17" s="96">
        <v>0.10011770752167642</v>
      </c>
      <c r="AD17" s="96">
        <v>6.4983300470805999E-2</v>
      </c>
      <c r="AE17" s="96">
        <v>0.30131696624287591</v>
      </c>
      <c r="AF17" s="96">
        <v>0.22016229281767954</v>
      </c>
      <c r="AG17" s="96">
        <v>0.17793270022506449</v>
      </c>
      <c r="AH17" s="96">
        <v>0.1159156452775775</v>
      </c>
      <c r="AI17" s="96">
        <v>0.2597791593808691</v>
      </c>
      <c r="AJ17" s="96">
        <v>0.19891797449730261</v>
      </c>
      <c r="AK17" s="96">
        <v>0.16408635944385611</v>
      </c>
      <c r="AL17" s="96">
        <v>1.421708228753747E-2</v>
      </c>
      <c r="AM17" s="96">
        <v>0.18351515686416664</v>
      </c>
      <c r="AN17" s="96">
        <v>0.21530101690317749</v>
      </c>
      <c r="AO17" s="96">
        <v>0.12912801613969085</v>
      </c>
      <c r="AP17" s="96">
        <v>0.10343146903617055</v>
      </c>
      <c r="AQ17" s="96">
        <v>0.18441367157191516</v>
      </c>
      <c r="AR17" s="96">
        <v>0.17740563130440012</v>
      </c>
      <c r="AS17" s="96">
        <v>8.2506662974628775E-2</v>
      </c>
      <c r="AT17" s="96">
        <v>-7.3155616544513941E-3</v>
      </c>
      <c r="AU17" s="96">
        <v>5.4342259647485139E-2</v>
      </c>
      <c r="AV17" s="96">
        <v>0.15951256486502244</v>
      </c>
      <c r="AW17" s="96">
        <v>-0.10383219399229601</v>
      </c>
      <c r="AX17" s="96">
        <v>0.36887298421977582</v>
      </c>
      <c r="AY17" s="96">
        <v>9.8028520754815399E-2</v>
      </c>
      <c r="AZ17" s="96">
        <v>6.6635377582321839E-2</v>
      </c>
      <c r="BA17" s="96">
        <v>-2.0911309757068404E-2</v>
      </c>
      <c r="BB17" s="96">
        <v>8.9383474034279865E-3</v>
      </c>
      <c r="BC17" s="96">
        <v>-4.8181268246495358E-2</v>
      </c>
      <c r="BD17" s="96">
        <v>-8.4212771182442692E-2</v>
      </c>
      <c r="BE17" s="96">
        <v>-0.10097238368735902</v>
      </c>
      <c r="BF17" s="96">
        <v>-0.2835264722840895</v>
      </c>
      <c r="BG17" s="96">
        <v>-6.6782407859182893E-2</v>
      </c>
      <c r="BH17" s="96">
        <v>6.2015733654250872E-2</v>
      </c>
      <c r="BI17" s="96">
        <v>-8.7898137899213705E-2</v>
      </c>
      <c r="BJ17" s="96">
        <v>1.1807977230436036E-2</v>
      </c>
    </row>
    <row r="18" spans="1:62" ht="18.75" customHeight="1" x14ac:dyDescent="0.25">
      <c r="A18" s="34" t="s">
        <v>269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194144</v>
      </c>
      <c r="I18" s="35">
        <v>243958</v>
      </c>
      <c r="J18" s="35">
        <v>217478</v>
      </c>
      <c r="K18" s="35">
        <v>237805.22312034451</v>
      </c>
      <c r="L18" s="35">
        <v>188770.58505505093</v>
      </c>
      <c r="M18" s="35">
        <v>118943.87358318447</v>
      </c>
      <c r="N18" s="35">
        <v>109199</v>
      </c>
      <c r="O18" s="35">
        <v>834.63659183416894</v>
      </c>
      <c r="P18" s="35">
        <v>20085.4216945156</v>
      </c>
      <c r="Q18" s="35">
        <v>0</v>
      </c>
      <c r="R18" s="35">
        <v>6733.9689550731955</v>
      </c>
      <c r="S18" s="35">
        <v>40019.013461727423</v>
      </c>
      <c r="T18" s="35">
        <v>29553.156498673743</v>
      </c>
      <c r="U18" s="35">
        <v>26197.475634253402</v>
      </c>
      <c r="V18" s="35">
        <v>23279.89050787501</v>
      </c>
      <c r="W18" s="35">
        <v>59574.541120727168</v>
      </c>
      <c r="X18" s="35">
        <v>56594.221660577547</v>
      </c>
      <c r="Y18" s="35">
        <v>59640.88654353562</v>
      </c>
      <c r="Z18" s="35">
        <v>44602.114101503685</v>
      </c>
      <c r="AA18" s="35">
        <v>84130</v>
      </c>
      <c r="AB18" s="35">
        <v>56616</v>
      </c>
      <c r="AC18" s="35">
        <v>30777</v>
      </c>
      <c r="AD18" s="35">
        <v>22621</v>
      </c>
      <c r="AE18" s="35">
        <v>87405</v>
      </c>
      <c r="AF18" s="35">
        <v>61667</v>
      </c>
      <c r="AG18" s="35">
        <v>54852</v>
      </c>
      <c r="AH18" s="35">
        <v>40034</v>
      </c>
      <c r="AI18" s="35">
        <v>82799</v>
      </c>
      <c r="AJ18" s="35">
        <v>66844</v>
      </c>
      <c r="AK18" s="35">
        <v>51798</v>
      </c>
      <c r="AL18" s="35">
        <v>16037</v>
      </c>
      <c r="AM18" s="35">
        <v>62836</v>
      </c>
      <c r="AN18" s="35">
        <v>86195</v>
      </c>
      <c r="AO18" s="35">
        <v>49858</v>
      </c>
      <c r="AP18" s="35">
        <v>38916.223120344497</v>
      </c>
      <c r="AQ18" s="35">
        <v>63926.24052084038</v>
      </c>
      <c r="AR18" s="35">
        <v>53794.491620192122</v>
      </c>
      <c r="AS18" s="35">
        <v>36184.805781468938</v>
      </c>
      <c r="AT18" s="35">
        <v>34865.047132549487</v>
      </c>
      <c r="AU18" s="35">
        <v>29445.84247292002</v>
      </c>
      <c r="AV18" s="35">
        <v>58261.072353934993</v>
      </c>
      <c r="AW18" s="35">
        <v>-1301.3395736704842</v>
      </c>
      <c r="AX18" s="35">
        <v>32538.298329999954</v>
      </c>
      <c r="AY18" s="35">
        <v>36220.606275687918</v>
      </c>
      <c r="AZ18" s="35">
        <v>41756.057408111556</v>
      </c>
      <c r="BA18" s="35">
        <v>7455.2830426391356</v>
      </c>
      <c r="BB18" s="35">
        <v>30758.114582407892</v>
      </c>
      <c r="BC18" s="35">
        <v>639.32332871463223</v>
      </c>
      <c r="BD18" s="35">
        <v>31021.381452703441</v>
      </c>
      <c r="BE18" s="35">
        <v>-30384.57871999999</v>
      </c>
      <c r="BF18" s="35">
        <v>-441.48946958391389</v>
      </c>
      <c r="BG18" s="35">
        <v>-18237.102724633936</v>
      </c>
      <c r="BH18" s="35">
        <v>42571.176149999985</v>
      </c>
      <c r="BI18" s="35">
        <v>-22259.881090000024</v>
      </c>
      <c r="BJ18" s="35">
        <v>18010.529359149601</v>
      </c>
    </row>
    <row r="19" spans="1:62" ht="18.75" customHeight="1" x14ac:dyDescent="0.25">
      <c r="A19" s="95" t="s">
        <v>319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0.18804240019836349</v>
      </c>
      <c r="I19" s="96">
        <v>0.21677833265208196</v>
      </c>
      <c r="J19" s="96">
        <v>0.17655516181801206</v>
      </c>
      <c r="K19" s="96">
        <v>0.18836266154265829</v>
      </c>
      <c r="L19" s="96">
        <v>0.14794091775866611</v>
      </c>
      <c r="M19" s="96">
        <v>9.5119866468007824E-2</v>
      </c>
      <c r="N19" s="96">
        <v>7.7591487027465642E-2</v>
      </c>
      <c r="O19" s="96">
        <v>4.9789129780371255E-4</v>
      </c>
      <c r="P19" s="96">
        <v>1.0970206725310483E-2</v>
      </c>
      <c r="Q19" s="96">
        <v>0</v>
      </c>
      <c r="R19" s="96">
        <v>9.1317959305052696E-2</v>
      </c>
      <c r="S19" s="96">
        <v>0.37405491752948883</v>
      </c>
      <c r="T19" s="96">
        <v>0.2601189686013497</v>
      </c>
      <c r="U19" s="96">
        <v>0.23473599184844093</v>
      </c>
      <c r="V19" s="96">
        <v>0.18690300353154413</v>
      </c>
      <c r="W19" s="96">
        <v>0.38552087698652149</v>
      </c>
      <c r="X19" s="96">
        <v>0.3222575229223516</v>
      </c>
      <c r="Y19" s="96">
        <v>0.34865885573042837</v>
      </c>
      <c r="Z19" s="96">
        <v>0.21878688960371864</v>
      </c>
      <c r="AA19" s="96">
        <v>0.31217300313916985</v>
      </c>
      <c r="AB19" s="96">
        <v>0.20726010748122006</v>
      </c>
      <c r="AC19" s="96">
        <v>0.12755930967025314</v>
      </c>
      <c r="AD19" s="96">
        <v>9.1026518047563482E-2</v>
      </c>
      <c r="AE19" s="96">
        <v>0.30654975887768521</v>
      </c>
      <c r="AF19" s="96">
        <v>0.21293853591160222</v>
      </c>
      <c r="AG19" s="96">
        <v>0.20073557665916453</v>
      </c>
      <c r="AH19" s="96">
        <v>0.1443186733958183</v>
      </c>
      <c r="AI19" s="96">
        <v>0.26811411178032513</v>
      </c>
      <c r="AJ19" s="96">
        <v>0.20489210397253554</v>
      </c>
      <c r="AK19" s="96">
        <v>0.17694804085676222</v>
      </c>
      <c r="AL19" s="96">
        <v>5.2754157140742448E-2</v>
      </c>
      <c r="AM19" s="96">
        <v>0.19806524212842277</v>
      </c>
      <c r="AN19" s="96">
        <v>0.25413734237116231</v>
      </c>
      <c r="AO19" s="96">
        <v>0.17432684272542595</v>
      </c>
      <c r="AP19" s="96">
        <v>0.12158773981805215</v>
      </c>
      <c r="AQ19" s="96">
        <v>0.21017030457529615</v>
      </c>
      <c r="AR19" s="96">
        <v>0.16173686992135453</v>
      </c>
      <c r="AS19" s="96">
        <v>0.12524594434761324</v>
      </c>
      <c r="AT19" s="96">
        <v>9.9527034132776956E-2</v>
      </c>
      <c r="AU19" s="96">
        <v>9.5440392294069282E-2</v>
      </c>
      <c r="AV19" s="96">
        <v>0.16984745016015099</v>
      </c>
      <c r="AW19" s="96">
        <v>-4.8295426071629476E-3</v>
      </c>
      <c r="AX19" s="96">
        <v>9.876161611470774E-2</v>
      </c>
      <c r="AY19" s="96">
        <v>0.11808859520509617</v>
      </c>
      <c r="AZ19" s="96">
        <v>0.10827421012291309</v>
      </c>
      <c r="BA19" s="96">
        <v>2.3004239786224935E-2</v>
      </c>
      <c r="BB19" s="96">
        <v>7.8685378824271915E-2</v>
      </c>
      <c r="BC19" s="96">
        <v>1.6815005620962947E-3</v>
      </c>
      <c r="BD19" s="96">
        <v>6.682517325454139E-2</v>
      </c>
      <c r="BE19" s="96">
        <v>-7.7976956174726206E-2</v>
      </c>
      <c r="BF19" s="96">
        <v>-9.9826902936973883E-4</v>
      </c>
      <c r="BG19" s="96">
        <v>-4.2956642335179047E-2</v>
      </c>
      <c r="BH19" s="96">
        <v>8.4124612735130361E-2</v>
      </c>
      <c r="BI19" s="96">
        <v>-5.3216256362197664E-2</v>
      </c>
      <c r="BJ19" s="96">
        <v>3.7362600242610372E-2</v>
      </c>
    </row>
  </sheetData>
  <pageMargins left="0.27559055118110237" right="0.19685039370078741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W9"/>
  <sheetViews>
    <sheetView topLeftCell="I1" zoomScale="85" zoomScaleNormal="85" workbookViewId="0">
      <selection activeCell="R5" sqref="R5:T6"/>
    </sheetView>
  </sheetViews>
  <sheetFormatPr defaultRowHeight="15" x14ac:dyDescent="0.25"/>
  <cols>
    <col min="1" max="1" width="36.28515625" bestFit="1" customWidth="1"/>
    <col min="2" max="9" width="17.42578125" customWidth="1"/>
    <col min="12" max="12" width="9.140625" style="3"/>
    <col min="14" max="14" width="36.28515625" bestFit="1" customWidth="1"/>
    <col min="15" max="22" width="17.42578125" customWidth="1"/>
  </cols>
  <sheetData>
    <row r="1" spans="1:23" ht="51.75" customHeight="1" x14ac:dyDescent="0.25">
      <c r="A1" s="3"/>
      <c r="B1" s="21" t="str">
        <f>A2</f>
        <v>Caixa - Início do Período</v>
      </c>
      <c r="C1" s="21" t="str">
        <f>A3</f>
        <v>Fluxo de Caixa Operacional</v>
      </c>
      <c r="D1" s="21" t="str">
        <f>A4</f>
        <v>Res. Financeiro</v>
      </c>
      <c r="E1" s="21" t="str">
        <f>A5</f>
        <v>Var. Outros Ativos e Passivos</v>
      </c>
      <c r="F1" s="21" t="str">
        <f>A6</f>
        <v>Var. Patrimônio Líquido (OPA e Outros)</v>
      </c>
      <c r="G1" s="21" t="str">
        <f>A7</f>
        <v>Empréstimos</v>
      </c>
      <c r="H1" s="21" t="str">
        <f>A8</f>
        <v>IR</v>
      </c>
      <c r="I1" s="21" t="str">
        <f>A9</f>
        <v>Caixa - Fim  do Período</v>
      </c>
      <c r="J1" s="3" t="s">
        <v>9</v>
      </c>
      <c r="N1" s="3"/>
      <c r="O1" s="21" t="str">
        <f>N2</f>
        <v>Cash - Beginning of Period</v>
      </c>
      <c r="P1" s="21" t="str">
        <f>N3</f>
        <v>Operating Cash Flow</v>
      </c>
      <c r="Q1" s="21" t="str">
        <f>N4</f>
        <v>Financial Result</v>
      </c>
      <c r="R1" s="21" t="str">
        <f>N5</f>
        <v>Chg. In Other Assets &amp; Liabilities</v>
      </c>
      <c r="S1" s="21" t="str">
        <f>N6</f>
        <v>Chg. In Shareholders' Equity (Tender Offer &amp; Others)</v>
      </c>
      <c r="T1" s="21" t="str">
        <f>N7</f>
        <v>Loans</v>
      </c>
      <c r="U1" s="21" t="str">
        <f>N8</f>
        <v>Income Tax</v>
      </c>
      <c r="V1" s="21" t="str">
        <f>N9</f>
        <v>Cash - End of Period</v>
      </c>
      <c r="W1" s="3" t="s">
        <v>9</v>
      </c>
    </row>
    <row r="2" spans="1:23" x14ac:dyDescent="0.25">
      <c r="A2" s="3" t="s">
        <v>15</v>
      </c>
      <c r="B2">
        <v>2.7</v>
      </c>
      <c r="C2">
        <f>J2</f>
        <v>2.7</v>
      </c>
      <c r="D2">
        <f>J2+J3+J4</f>
        <v>131.83799999999999</v>
      </c>
      <c r="E2">
        <f>J2+J3+J4+J5</f>
        <v>107.833</v>
      </c>
      <c r="F2">
        <f>J2+J3+J4+J5</f>
        <v>107.833</v>
      </c>
      <c r="G2">
        <f>J2+J3+J4+J5+J6+J7</f>
        <v>685.53300000000002</v>
      </c>
      <c r="H2">
        <f>J2+J3+J4+J5+J6+J7+J8</f>
        <v>650.53300000000002</v>
      </c>
      <c r="I2">
        <f>J9</f>
        <v>650.53300000000002</v>
      </c>
      <c r="J2">
        <v>2.7</v>
      </c>
      <c r="N2" s="3" t="s">
        <v>96</v>
      </c>
    </row>
    <row r="3" spans="1:23" x14ac:dyDescent="0.25">
      <c r="A3" s="3" t="s">
        <v>16</v>
      </c>
      <c r="C3">
        <f>J3</f>
        <v>139.34800000000001</v>
      </c>
      <c r="J3">
        <f>115.343-J5</f>
        <v>139.34800000000001</v>
      </c>
      <c r="N3" s="3" t="s">
        <v>97</v>
      </c>
    </row>
    <row r="4" spans="1:23" x14ac:dyDescent="0.25">
      <c r="A4" s="3" t="s">
        <v>17</v>
      </c>
      <c r="D4">
        <f>-J4</f>
        <v>10.210000000000008</v>
      </c>
      <c r="J4">
        <f>105.133-115.343</f>
        <v>-10.210000000000008</v>
      </c>
      <c r="N4" s="3" t="s">
        <v>95</v>
      </c>
    </row>
    <row r="5" spans="1:23" x14ac:dyDescent="0.25">
      <c r="A5" s="3" t="s">
        <v>18</v>
      </c>
      <c r="E5">
        <f>-J5</f>
        <v>24.004999999999999</v>
      </c>
      <c r="J5">
        <v>-24.004999999999999</v>
      </c>
      <c r="N5" s="3" t="s">
        <v>98</v>
      </c>
    </row>
    <row r="6" spans="1:23" x14ac:dyDescent="0.25">
      <c r="A6" s="3" t="s">
        <v>22</v>
      </c>
      <c r="F6">
        <f>J6</f>
        <v>617.70000000000005</v>
      </c>
      <c r="J6">
        <v>617.70000000000005</v>
      </c>
      <c r="N6" s="3" t="s">
        <v>99</v>
      </c>
    </row>
    <row r="7" spans="1:23" x14ac:dyDescent="0.25">
      <c r="A7" s="3" t="s">
        <v>19</v>
      </c>
      <c r="G7">
        <f>-J7</f>
        <v>40</v>
      </c>
      <c r="J7">
        <v>-40</v>
      </c>
      <c r="N7" s="3" t="s">
        <v>100</v>
      </c>
    </row>
    <row r="8" spans="1:23" x14ac:dyDescent="0.25">
      <c r="A8" s="3" t="s">
        <v>20</v>
      </c>
      <c r="H8">
        <f>-J8</f>
        <v>35</v>
      </c>
      <c r="J8">
        <v>-35</v>
      </c>
      <c r="N8" s="3" t="s">
        <v>101</v>
      </c>
    </row>
    <row r="9" spans="1:23" x14ac:dyDescent="0.25">
      <c r="A9" s="3" t="s">
        <v>21</v>
      </c>
      <c r="J9">
        <f>SUM(J2:J8)</f>
        <v>650.53300000000002</v>
      </c>
      <c r="N9" s="3" t="s">
        <v>102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CF1136"/>
  <sheetViews>
    <sheetView showGridLines="0" zoomScale="80" zoomScaleNormal="80" workbookViewId="0">
      <pane xSplit="1" ySplit="6" topLeftCell="BB7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RowHeight="15.75" x14ac:dyDescent="0.25"/>
  <cols>
    <col min="1" max="1" width="71.28515625" style="16" customWidth="1"/>
    <col min="2" max="4" width="14.7109375" style="9" customWidth="1"/>
    <col min="5" max="6" width="14.7109375" style="10" customWidth="1"/>
    <col min="7" max="7" width="14.7109375" style="16" customWidth="1"/>
    <col min="8" max="25" width="14.7109375" style="10" customWidth="1"/>
    <col min="26" max="62" width="14.7109375" style="16" customWidth="1"/>
    <col min="85" max="16384" width="9.140625" style="9"/>
  </cols>
  <sheetData>
    <row r="2" spans="1:62" ht="27" x14ac:dyDescent="0.5">
      <c r="A2" s="101" t="s">
        <v>139</v>
      </c>
      <c r="F2" s="26"/>
      <c r="G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x14ac:dyDescent="0.45">
      <c r="A3" s="103" t="s">
        <v>171</v>
      </c>
      <c r="F3" s="27"/>
      <c r="G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1:62" ht="21.75" x14ac:dyDescent="0.35">
      <c r="A4" s="31" t="s">
        <v>225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6" spans="1:62" s="1" customFormat="1" ht="27" customHeight="1" x14ac:dyDescent="0.25">
      <c r="A6" s="46" t="s">
        <v>69</v>
      </c>
      <c r="B6" s="47">
        <v>2009</v>
      </c>
      <c r="C6" s="47">
        <v>2010</v>
      </c>
      <c r="D6" s="47">
        <v>2011</v>
      </c>
      <c r="E6" s="47">
        <v>2012</v>
      </c>
      <c r="F6" s="47">
        <v>2013</v>
      </c>
      <c r="G6" s="47">
        <v>2014</v>
      </c>
      <c r="H6" s="47">
        <v>2015</v>
      </c>
      <c r="I6" s="47">
        <v>2016</v>
      </c>
      <c r="J6" s="47">
        <v>2017</v>
      </c>
      <c r="K6" s="47">
        <v>2018</v>
      </c>
      <c r="L6" s="47">
        <v>2019</v>
      </c>
      <c r="M6" s="47">
        <v>2020</v>
      </c>
      <c r="N6" s="47">
        <v>2021</v>
      </c>
      <c r="O6" s="47">
        <v>2022</v>
      </c>
      <c r="P6" s="47">
        <v>2023</v>
      </c>
      <c r="Q6" s="47" t="s">
        <v>14</v>
      </c>
      <c r="R6" s="47" t="s">
        <v>113</v>
      </c>
      <c r="S6" s="47" t="s">
        <v>111</v>
      </c>
      <c r="T6" s="47" t="s">
        <v>110</v>
      </c>
      <c r="U6" s="47" t="s">
        <v>84</v>
      </c>
      <c r="V6" s="47" t="s">
        <v>103</v>
      </c>
      <c r="W6" s="47" t="s">
        <v>105</v>
      </c>
      <c r="X6" s="47" t="s">
        <v>106</v>
      </c>
      <c r="Y6" s="47" t="s">
        <v>108</v>
      </c>
      <c r="Z6" s="47" t="s">
        <v>115</v>
      </c>
      <c r="AA6" s="47" t="s">
        <v>122</v>
      </c>
      <c r="AB6" s="47" t="s">
        <v>231</v>
      </c>
      <c r="AC6" s="47" t="s">
        <v>243</v>
      </c>
      <c r="AD6" s="47" t="s">
        <v>257</v>
      </c>
      <c r="AE6" s="47" t="s">
        <v>265</v>
      </c>
      <c r="AF6" s="47" t="s">
        <v>277</v>
      </c>
      <c r="AG6" s="47" t="s">
        <v>287</v>
      </c>
      <c r="AH6" s="47" t="s">
        <v>290</v>
      </c>
      <c r="AI6" s="47" t="s">
        <v>291</v>
      </c>
      <c r="AJ6" s="47" t="s">
        <v>299</v>
      </c>
      <c r="AK6" s="47" t="s">
        <v>303</v>
      </c>
      <c r="AL6" s="47" t="s">
        <v>308</v>
      </c>
      <c r="AM6" s="47" t="s">
        <v>313</v>
      </c>
      <c r="AN6" s="47" t="s">
        <v>315</v>
      </c>
      <c r="AO6" s="47" t="s">
        <v>320</v>
      </c>
      <c r="AP6" s="47" t="s">
        <v>323</v>
      </c>
      <c r="AQ6" s="47" t="s">
        <v>327</v>
      </c>
      <c r="AR6" s="47" t="s">
        <v>334</v>
      </c>
      <c r="AS6" s="47" t="s">
        <v>341</v>
      </c>
      <c r="AT6" s="47" t="s">
        <v>343</v>
      </c>
      <c r="AU6" s="47" t="s">
        <v>348</v>
      </c>
      <c r="AV6" s="47" t="s">
        <v>350</v>
      </c>
      <c r="AW6" s="47" t="s">
        <v>354</v>
      </c>
      <c r="AX6" s="47" t="s">
        <v>356</v>
      </c>
      <c r="AY6" s="47" t="s">
        <v>360</v>
      </c>
      <c r="AZ6" s="47" t="s">
        <v>362</v>
      </c>
      <c r="BA6" s="47" t="s">
        <v>374</v>
      </c>
      <c r="BB6" s="47" t="s">
        <v>377</v>
      </c>
      <c r="BC6" s="47" t="s">
        <v>384</v>
      </c>
      <c r="BD6" s="47" t="s">
        <v>398</v>
      </c>
      <c r="BE6" s="47" t="s">
        <v>416</v>
      </c>
      <c r="BF6" s="47" t="s">
        <v>419</v>
      </c>
      <c r="BG6" s="47" t="s">
        <v>425</v>
      </c>
      <c r="BH6" s="47" t="s">
        <v>427</v>
      </c>
      <c r="BI6" s="47" t="s">
        <v>431</v>
      </c>
      <c r="BJ6" s="47" t="s">
        <v>433</v>
      </c>
    </row>
    <row r="7" spans="1:62" s="40" customFormat="1" ht="18.75" customHeight="1" x14ac:dyDescent="0.25">
      <c r="A7" s="38" t="s">
        <v>213</v>
      </c>
      <c r="B7" s="39">
        <v>158930</v>
      </c>
      <c r="C7" s="39">
        <v>179131</v>
      </c>
      <c r="D7" s="39">
        <v>227820</v>
      </c>
      <c r="E7" s="39">
        <v>342030</v>
      </c>
      <c r="F7" s="39">
        <v>552816</v>
      </c>
      <c r="G7" s="39">
        <v>833080</v>
      </c>
      <c r="H7" s="39">
        <v>1289286</v>
      </c>
      <c r="I7" s="39">
        <v>1426045</v>
      </c>
      <c r="J7" s="39">
        <v>1640921.92193</v>
      </c>
      <c r="K7" s="39">
        <v>1847993</v>
      </c>
      <c r="L7" s="39">
        <v>2122024.3053099997</v>
      </c>
      <c r="M7" s="39">
        <v>2439015</v>
      </c>
      <c r="N7" s="39">
        <v>2804769</v>
      </c>
      <c r="O7" s="39">
        <v>3428929</v>
      </c>
      <c r="P7" s="39">
        <v>3971347.7460500002</v>
      </c>
      <c r="Q7" s="39">
        <v>87489</v>
      </c>
      <c r="R7" s="39">
        <v>90219</v>
      </c>
      <c r="S7" s="39">
        <v>124254</v>
      </c>
      <c r="T7" s="39">
        <v>137758</v>
      </c>
      <c r="U7" s="39">
        <v>136190</v>
      </c>
      <c r="V7" s="39">
        <v>154614</v>
      </c>
      <c r="W7" s="39">
        <v>181461</v>
      </c>
      <c r="X7" s="39">
        <v>209922</v>
      </c>
      <c r="Y7" s="39">
        <v>201751</v>
      </c>
      <c r="Z7" s="39">
        <v>239946</v>
      </c>
      <c r="AA7" s="39">
        <v>323306</v>
      </c>
      <c r="AB7" s="39">
        <v>346963</v>
      </c>
      <c r="AC7" s="39">
        <v>305960</v>
      </c>
      <c r="AD7" s="39">
        <v>313057</v>
      </c>
      <c r="AE7" s="39">
        <v>352063</v>
      </c>
      <c r="AF7" s="39">
        <v>368981</v>
      </c>
      <c r="AG7" s="39">
        <v>349492</v>
      </c>
      <c r="AH7" s="39">
        <v>355509</v>
      </c>
      <c r="AI7" s="39">
        <v>405005</v>
      </c>
      <c r="AJ7" s="39">
        <v>434899</v>
      </c>
      <c r="AK7" s="39">
        <v>394073</v>
      </c>
      <c r="AL7" s="39">
        <v>406944.92193000001</v>
      </c>
      <c r="AM7" s="39">
        <v>437179</v>
      </c>
      <c r="AN7" s="39">
        <v>471604</v>
      </c>
      <c r="AO7" s="39">
        <v>450430</v>
      </c>
      <c r="AP7" s="39">
        <v>488780</v>
      </c>
      <c r="AQ7" s="39">
        <v>496858</v>
      </c>
      <c r="AR7" s="39">
        <v>562017</v>
      </c>
      <c r="AS7" s="39">
        <v>500902</v>
      </c>
      <c r="AT7" s="39">
        <v>562247.30530999997</v>
      </c>
      <c r="AU7" s="39">
        <v>601697</v>
      </c>
      <c r="AV7" s="39">
        <v>621802</v>
      </c>
      <c r="AW7" s="39">
        <v>568993</v>
      </c>
      <c r="AX7" s="39">
        <v>646523</v>
      </c>
      <c r="AY7" s="39">
        <v>645761</v>
      </c>
      <c r="AZ7" s="39">
        <v>734851</v>
      </c>
      <c r="BA7" s="39">
        <v>695578</v>
      </c>
      <c r="BB7" s="39">
        <v>728579</v>
      </c>
      <c r="BC7" s="39">
        <v>861011</v>
      </c>
      <c r="BD7" s="39">
        <v>916777</v>
      </c>
      <c r="BE7" s="39">
        <v>817185</v>
      </c>
      <c r="BF7" s="39">
        <v>833956</v>
      </c>
      <c r="BG7" s="39">
        <v>969825.74604999996</v>
      </c>
      <c r="BH7" s="39">
        <v>1031858</v>
      </c>
      <c r="BI7" s="39">
        <v>973881</v>
      </c>
      <c r="BJ7" s="39">
        <v>995783</v>
      </c>
    </row>
    <row r="8" spans="1:62" s="1" customFormat="1" ht="18.75" customHeight="1" x14ac:dyDescent="0.25">
      <c r="A8" s="42" t="s">
        <v>380</v>
      </c>
      <c r="B8" s="35">
        <v>153575</v>
      </c>
      <c r="C8" s="35">
        <v>172382</v>
      </c>
      <c r="D8" s="35">
        <v>214280</v>
      </c>
      <c r="E8" s="35">
        <v>332498</v>
      </c>
      <c r="F8" s="35">
        <v>526008</v>
      </c>
      <c r="G8" s="35">
        <v>731205</v>
      </c>
      <c r="H8" s="35">
        <v>1226945</v>
      </c>
      <c r="I8" s="35">
        <v>1387829</v>
      </c>
      <c r="J8" s="35">
        <v>1591583</v>
      </c>
      <c r="K8" s="35">
        <v>1760765</v>
      </c>
      <c r="L8" s="35">
        <v>1971517</v>
      </c>
      <c r="M8" s="35">
        <v>2210112</v>
      </c>
      <c r="N8" s="35">
        <v>2469642</v>
      </c>
      <c r="O8" s="35">
        <v>2824456</v>
      </c>
      <c r="P8" s="35">
        <v>3437987</v>
      </c>
      <c r="Q8" s="35">
        <v>84918</v>
      </c>
      <c r="R8" s="35">
        <v>87586</v>
      </c>
      <c r="S8" s="35">
        <v>121071</v>
      </c>
      <c r="T8" s="35">
        <v>135637</v>
      </c>
      <c r="U8" s="35">
        <v>133218</v>
      </c>
      <c r="V8" s="35">
        <v>136082</v>
      </c>
      <c r="W8" s="35">
        <v>160816</v>
      </c>
      <c r="X8" s="35">
        <v>188628</v>
      </c>
      <c r="Y8" s="35">
        <v>175064</v>
      </c>
      <c r="Z8" s="35">
        <v>206697</v>
      </c>
      <c r="AA8" s="35">
        <v>297978</v>
      </c>
      <c r="AB8" s="35">
        <v>329878</v>
      </c>
      <c r="AC8" s="35">
        <v>296088</v>
      </c>
      <c r="AD8" s="35">
        <v>303001</v>
      </c>
      <c r="AE8" s="35">
        <v>341826</v>
      </c>
      <c r="AF8" s="35">
        <v>361072</v>
      </c>
      <c r="AG8" s="35">
        <v>339054</v>
      </c>
      <c r="AH8" s="35">
        <v>345877</v>
      </c>
      <c r="AI8" s="35">
        <v>393437</v>
      </c>
      <c r="AJ8" s="35">
        <v>423809</v>
      </c>
      <c r="AK8" s="35">
        <v>380731</v>
      </c>
      <c r="AL8" s="35">
        <v>393606</v>
      </c>
      <c r="AM8" s="35">
        <v>417247</v>
      </c>
      <c r="AN8" s="35">
        <v>449163</v>
      </c>
      <c r="AO8" s="35">
        <v>427614</v>
      </c>
      <c r="AP8" s="35">
        <v>466741</v>
      </c>
      <c r="AQ8" s="35">
        <v>462394</v>
      </c>
      <c r="AR8" s="35">
        <v>526026</v>
      </c>
      <c r="AS8" s="35">
        <v>459550</v>
      </c>
      <c r="AT8" s="35">
        <v>523547</v>
      </c>
      <c r="AU8" s="35">
        <v>550108</v>
      </c>
      <c r="AV8" s="35">
        <v>571991</v>
      </c>
      <c r="AW8" s="35">
        <v>510400</v>
      </c>
      <c r="AX8" s="35">
        <v>577613</v>
      </c>
      <c r="AY8" s="35">
        <v>573937</v>
      </c>
      <c r="AZ8" s="35">
        <v>655468</v>
      </c>
      <c r="BA8" s="35">
        <v>607514</v>
      </c>
      <c r="BB8" s="35">
        <v>632723</v>
      </c>
      <c r="BC8" s="35">
        <v>690990</v>
      </c>
      <c r="BD8" s="35">
        <v>742423</v>
      </c>
      <c r="BE8" s="35">
        <v>682457</v>
      </c>
      <c r="BF8" s="35">
        <v>708586</v>
      </c>
      <c r="BG8" s="35">
        <v>841039</v>
      </c>
      <c r="BH8" s="35">
        <v>890076</v>
      </c>
      <c r="BI8" s="35">
        <v>839367</v>
      </c>
      <c r="BJ8" s="35">
        <v>867505</v>
      </c>
    </row>
    <row r="9" spans="1:62" s="1" customFormat="1" ht="18.75" customHeight="1" x14ac:dyDescent="0.25">
      <c r="A9" s="42" t="s">
        <v>267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5133</v>
      </c>
      <c r="H9" s="35">
        <v>9430</v>
      </c>
      <c r="I9" s="35">
        <v>18316</v>
      </c>
      <c r="J9" s="35">
        <v>32984</v>
      </c>
      <c r="K9" s="35">
        <v>70786</v>
      </c>
      <c r="L9" s="35">
        <v>134173</v>
      </c>
      <c r="M9" s="35">
        <v>218080</v>
      </c>
      <c r="N9" s="35">
        <v>308131</v>
      </c>
      <c r="O9" s="35">
        <v>543162</v>
      </c>
      <c r="P9" s="35">
        <v>466008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995</v>
      </c>
      <c r="Y9" s="35">
        <v>1682</v>
      </c>
      <c r="Z9" s="35">
        <v>2089</v>
      </c>
      <c r="AA9" s="35">
        <v>2221</v>
      </c>
      <c r="AB9" s="35">
        <v>2491</v>
      </c>
      <c r="AC9" s="35">
        <v>2141</v>
      </c>
      <c r="AD9" s="35">
        <v>2577</v>
      </c>
      <c r="AE9" s="35">
        <v>2954</v>
      </c>
      <c r="AF9" s="35">
        <v>3989</v>
      </c>
      <c r="AG9" s="35">
        <v>5845</v>
      </c>
      <c r="AH9" s="35">
        <v>5528</v>
      </c>
      <c r="AI9" s="35">
        <v>6576</v>
      </c>
      <c r="AJ9" s="35">
        <v>7529</v>
      </c>
      <c r="AK9" s="35">
        <v>9319</v>
      </c>
      <c r="AL9" s="35">
        <v>9560</v>
      </c>
      <c r="AM9" s="35">
        <v>15605</v>
      </c>
      <c r="AN9" s="35">
        <v>18927</v>
      </c>
      <c r="AO9" s="35">
        <v>17771</v>
      </c>
      <c r="AP9" s="35">
        <v>18483</v>
      </c>
      <c r="AQ9" s="35">
        <v>29869</v>
      </c>
      <c r="AR9" s="35">
        <v>32854</v>
      </c>
      <c r="AS9" s="35">
        <v>36537</v>
      </c>
      <c r="AT9" s="35">
        <v>34913</v>
      </c>
      <c r="AU9" s="35">
        <v>47477</v>
      </c>
      <c r="AV9" s="35">
        <v>48462</v>
      </c>
      <c r="AW9" s="35">
        <v>56161</v>
      </c>
      <c r="AX9" s="35">
        <v>65980</v>
      </c>
      <c r="AY9" s="35">
        <v>67586</v>
      </c>
      <c r="AZ9" s="35">
        <v>76049</v>
      </c>
      <c r="BA9" s="35">
        <v>80025</v>
      </c>
      <c r="BB9" s="35">
        <v>84471</v>
      </c>
      <c r="BC9" s="35">
        <v>155550</v>
      </c>
      <c r="BD9" s="35">
        <v>159718</v>
      </c>
      <c r="BE9" s="35">
        <v>118606</v>
      </c>
      <c r="BF9" s="35">
        <v>109288</v>
      </c>
      <c r="BG9" s="35">
        <v>112605</v>
      </c>
      <c r="BH9" s="35">
        <v>127189</v>
      </c>
      <c r="BI9" s="35">
        <v>115962</v>
      </c>
      <c r="BJ9" s="35">
        <v>110252</v>
      </c>
    </row>
    <row r="10" spans="1:62" s="1" customFormat="1" ht="18.75" customHeight="1" x14ac:dyDescent="0.25">
      <c r="A10" s="42" t="s">
        <v>175</v>
      </c>
      <c r="B10" s="35">
        <v>5355</v>
      </c>
      <c r="C10" s="35">
        <v>6749</v>
      </c>
      <c r="D10" s="35">
        <v>13540</v>
      </c>
      <c r="E10" s="35">
        <v>9532</v>
      </c>
      <c r="F10" s="35">
        <v>26808</v>
      </c>
      <c r="G10" s="35">
        <v>96742</v>
      </c>
      <c r="H10" s="35">
        <v>52911</v>
      </c>
      <c r="I10" s="35">
        <v>19900</v>
      </c>
      <c r="J10" s="35">
        <v>16354.92193</v>
      </c>
      <c r="K10" s="35">
        <v>16442</v>
      </c>
      <c r="L10" s="35">
        <v>16334.305310000002</v>
      </c>
      <c r="M10" s="35">
        <v>10823</v>
      </c>
      <c r="N10" s="35">
        <v>26996</v>
      </c>
      <c r="O10" s="35">
        <v>61311</v>
      </c>
      <c r="P10" s="35">
        <v>67352.746050000002</v>
      </c>
      <c r="Q10" s="35">
        <v>2571</v>
      </c>
      <c r="R10" s="35">
        <v>2633</v>
      </c>
      <c r="S10" s="35">
        <v>3183</v>
      </c>
      <c r="T10" s="35">
        <v>2121</v>
      </c>
      <c r="U10" s="35">
        <v>2972</v>
      </c>
      <c r="V10" s="35">
        <v>18532</v>
      </c>
      <c r="W10" s="35">
        <v>20645</v>
      </c>
      <c r="X10" s="35">
        <v>20299</v>
      </c>
      <c r="Y10" s="35">
        <v>25005</v>
      </c>
      <c r="Z10" s="35">
        <v>31160</v>
      </c>
      <c r="AA10" s="35">
        <v>23107</v>
      </c>
      <c r="AB10" s="35">
        <v>14594</v>
      </c>
      <c r="AC10" s="35">
        <v>7731</v>
      </c>
      <c r="AD10" s="35">
        <v>7479</v>
      </c>
      <c r="AE10" s="35">
        <v>7283</v>
      </c>
      <c r="AF10" s="35">
        <v>3920</v>
      </c>
      <c r="AG10" s="35">
        <v>4593</v>
      </c>
      <c r="AH10" s="35">
        <v>4104</v>
      </c>
      <c r="AI10" s="35">
        <v>4992</v>
      </c>
      <c r="AJ10" s="35">
        <v>3561</v>
      </c>
      <c r="AK10" s="35">
        <v>4023</v>
      </c>
      <c r="AL10" s="35">
        <v>3778.9219300000004</v>
      </c>
      <c r="AM10" s="35">
        <v>4327</v>
      </c>
      <c r="AN10" s="35">
        <v>3514</v>
      </c>
      <c r="AO10" s="35">
        <v>5045</v>
      </c>
      <c r="AP10" s="35">
        <v>3556.0000000000009</v>
      </c>
      <c r="AQ10" s="35">
        <v>4595</v>
      </c>
      <c r="AR10" s="35">
        <v>3137</v>
      </c>
      <c r="AS10" s="35">
        <v>4815.0000000000009</v>
      </c>
      <c r="AT10" s="35">
        <v>3787.3053099999988</v>
      </c>
      <c r="AU10" s="35">
        <v>4112</v>
      </c>
      <c r="AV10" s="35">
        <v>1349</v>
      </c>
      <c r="AW10" s="35">
        <v>2432</v>
      </c>
      <c r="AX10" s="35">
        <v>2930.0000000000009</v>
      </c>
      <c r="AY10" s="35">
        <v>4238</v>
      </c>
      <c r="AZ10" s="35">
        <v>3334.0000000000005</v>
      </c>
      <c r="BA10" s="35">
        <v>8039</v>
      </c>
      <c r="BB10" s="35">
        <v>11385</v>
      </c>
      <c r="BC10" s="35">
        <v>14471</v>
      </c>
      <c r="BD10" s="35">
        <v>14635.999999999998</v>
      </c>
      <c r="BE10" s="35">
        <v>16122</v>
      </c>
      <c r="BF10" s="35">
        <v>16082</v>
      </c>
      <c r="BG10" s="35">
        <v>16181.74605</v>
      </c>
      <c r="BH10" s="35">
        <v>14593</v>
      </c>
      <c r="BI10" s="35">
        <v>18552.000000000004</v>
      </c>
      <c r="BJ10" s="35">
        <v>18026</v>
      </c>
    </row>
    <row r="11" spans="1:62" s="40" customFormat="1" ht="18.75" customHeight="1" x14ac:dyDescent="0.25">
      <c r="A11" s="38" t="s">
        <v>176</v>
      </c>
      <c r="B11" s="39">
        <v>-37176</v>
      </c>
      <c r="C11" s="39">
        <v>-37835</v>
      </c>
      <c r="D11" s="39">
        <v>-44303</v>
      </c>
      <c r="E11" s="39">
        <v>-58745</v>
      </c>
      <c r="F11" s="39">
        <v>-96055</v>
      </c>
      <c r="G11" s="39">
        <v>-128013</v>
      </c>
      <c r="H11" s="39">
        <v>-256838</v>
      </c>
      <c r="I11" s="39">
        <v>-300665</v>
      </c>
      <c r="J11" s="39">
        <v>-409137</v>
      </c>
      <c r="K11" s="39">
        <v>-585507</v>
      </c>
      <c r="L11" s="39">
        <v>-846038</v>
      </c>
      <c r="M11" s="39">
        <v>-1188552</v>
      </c>
      <c r="N11" s="39">
        <v>-1397411</v>
      </c>
      <c r="O11" s="39">
        <v>-1752586</v>
      </c>
      <c r="P11" s="39">
        <v>-2140414</v>
      </c>
      <c r="Q11" s="39">
        <v>-14200</v>
      </c>
      <c r="R11" s="39">
        <v>-16477</v>
      </c>
      <c r="S11" s="39">
        <v>-17267</v>
      </c>
      <c r="T11" s="39">
        <v>-24144</v>
      </c>
      <c r="U11" s="39">
        <v>-24586</v>
      </c>
      <c r="V11" s="39">
        <v>-30058</v>
      </c>
      <c r="W11" s="39">
        <v>-26931</v>
      </c>
      <c r="X11" s="39">
        <v>-34304</v>
      </c>
      <c r="Y11" s="39">
        <v>-30693</v>
      </c>
      <c r="Z11" s="39">
        <v>-36085</v>
      </c>
      <c r="AA11" s="39">
        <v>-53808</v>
      </c>
      <c r="AB11" s="39">
        <v>-73799</v>
      </c>
      <c r="AC11" s="39">
        <v>-64684</v>
      </c>
      <c r="AD11" s="39">
        <v>-64547</v>
      </c>
      <c r="AE11" s="39">
        <v>-66938</v>
      </c>
      <c r="AF11" s="39">
        <v>-79381</v>
      </c>
      <c r="AG11" s="39">
        <v>-76237</v>
      </c>
      <c r="AH11" s="39">
        <v>-78109</v>
      </c>
      <c r="AI11" s="39">
        <v>-96185</v>
      </c>
      <c r="AJ11" s="39">
        <v>-108659</v>
      </c>
      <c r="AK11" s="39">
        <v>-101343</v>
      </c>
      <c r="AL11" s="39">
        <v>-102950</v>
      </c>
      <c r="AM11" s="39">
        <v>-119930</v>
      </c>
      <c r="AN11" s="39">
        <v>-132437</v>
      </c>
      <c r="AO11" s="39">
        <v>-164427</v>
      </c>
      <c r="AP11" s="39">
        <v>-168713</v>
      </c>
      <c r="AQ11" s="39">
        <v>-192694</v>
      </c>
      <c r="AR11" s="39">
        <v>-229412</v>
      </c>
      <c r="AS11" s="39">
        <v>-211992</v>
      </c>
      <c r="AT11" s="39">
        <v>-211940</v>
      </c>
      <c r="AU11" s="39">
        <v>-293171</v>
      </c>
      <c r="AV11" s="39">
        <v>-278782</v>
      </c>
      <c r="AW11" s="39">
        <v>-299539</v>
      </c>
      <c r="AX11" s="39">
        <v>-317060</v>
      </c>
      <c r="AY11" s="39">
        <v>-339037</v>
      </c>
      <c r="AZ11" s="39">
        <v>-349200</v>
      </c>
      <c r="BA11" s="39">
        <v>-371495</v>
      </c>
      <c r="BB11" s="39">
        <v>-337679</v>
      </c>
      <c r="BC11" s="39">
        <v>-480801</v>
      </c>
      <c r="BD11" s="39">
        <v>-452560</v>
      </c>
      <c r="BE11" s="39">
        <v>-427524</v>
      </c>
      <c r="BF11" s="39">
        <v>-391701</v>
      </c>
      <c r="BG11" s="39">
        <v>-545279</v>
      </c>
      <c r="BH11" s="39">
        <v>-525809</v>
      </c>
      <c r="BI11" s="39">
        <v>-555590</v>
      </c>
      <c r="BJ11" s="39">
        <v>-513736</v>
      </c>
    </row>
    <row r="12" spans="1:62" s="1" customFormat="1" ht="18.75" customHeight="1" x14ac:dyDescent="0.25">
      <c r="A12" s="42" t="s">
        <v>177</v>
      </c>
      <c r="B12" s="35">
        <v>-31922</v>
      </c>
      <c r="C12" s="35">
        <v>-29763</v>
      </c>
      <c r="D12" s="35">
        <v>-34550</v>
      </c>
      <c r="E12" s="35">
        <v>-44239</v>
      </c>
      <c r="F12" s="35">
        <v>-73095</v>
      </c>
      <c r="G12" s="35">
        <v>-91990</v>
      </c>
      <c r="H12" s="35">
        <v>-213340</v>
      </c>
      <c r="I12" s="35">
        <v>-258190</v>
      </c>
      <c r="J12" s="35">
        <v>-365249</v>
      </c>
      <c r="K12" s="35">
        <v>-542315</v>
      </c>
      <c r="L12" s="35">
        <v>-803987</v>
      </c>
      <c r="M12" s="35">
        <v>-1145579</v>
      </c>
      <c r="N12" s="35">
        <v>-1349857</v>
      </c>
      <c r="O12" s="35">
        <v>-1693886</v>
      </c>
      <c r="P12" s="35">
        <v>-2074445</v>
      </c>
      <c r="Q12" s="35">
        <v>-10511</v>
      </c>
      <c r="R12" s="35">
        <v>-12710</v>
      </c>
      <c r="S12" s="35">
        <v>-12057</v>
      </c>
      <c r="T12" s="35">
        <v>-18598</v>
      </c>
      <c r="U12" s="35">
        <v>-18958</v>
      </c>
      <c r="V12" s="35">
        <v>-23482</v>
      </c>
      <c r="W12" s="35">
        <v>-19195</v>
      </c>
      <c r="X12" s="35">
        <v>-25526</v>
      </c>
      <c r="Y12" s="35">
        <v>-21747</v>
      </c>
      <c r="Z12" s="35">
        <v>-25522</v>
      </c>
      <c r="AA12" s="35">
        <v>-42306</v>
      </c>
      <c r="AB12" s="35">
        <v>-62074</v>
      </c>
      <c r="AC12" s="35">
        <v>-53726</v>
      </c>
      <c r="AD12" s="35">
        <v>-55234</v>
      </c>
      <c r="AE12" s="35">
        <v>-54607</v>
      </c>
      <c r="AF12" s="35">
        <v>-68818</v>
      </c>
      <c r="AG12" s="35">
        <v>-66791</v>
      </c>
      <c r="AH12" s="35">
        <v>-67974</v>
      </c>
      <c r="AI12" s="35">
        <v>-85055</v>
      </c>
      <c r="AJ12" s="35">
        <v>-96572</v>
      </c>
      <c r="AK12" s="35">
        <v>-91241</v>
      </c>
      <c r="AL12" s="35">
        <v>-92381</v>
      </c>
      <c r="AM12" s="35">
        <v>-108979</v>
      </c>
      <c r="AN12" s="35">
        <v>-120521</v>
      </c>
      <c r="AO12" s="35">
        <v>-155032</v>
      </c>
      <c r="AP12" s="35">
        <v>-157783</v>
      </c>
      <c r="AQ12" s="35">
        <v>-182770</v>
      </c>
      <c r="AR12" s="35">
        <v>-218468</v>
      </c>
      <c r="AS12" s="35">
        <v>-202085</v>
      </c>
      <c r="AT12" s="35">
        <v>-200664</v>
      </c>
      <c r="AU12" s="35">
        <v>-282786</v>
      </c>
      <c r="AV12" s="35">
        <v>-266852</v>
      </c>
      <c r="AW12" s="35">
        <v>-290188</v>
      </c>
      <c r="AX12" s="35">
        <v>-305753</v>
      </c>
      <c r="AY12" s="35">
        <v>-328955</v>
      </c>
      <c r="AZ12" s="35">
        <v>-336551</v>
      </c>
      <c r="BA12" s="35">
        <v>-359821</v>
      </c>
      <c r="BB12" s="35">
        <v>-324530</v>
      </c>
      <c r="BC12" s="35">
        <v>-467584</v>
      </c>
      <c r="BD12" s="35">
        <v>-436108</v>
      </c>
      <c r="BE12" s="35">
        <v>-413774</v>
      </c>
      <c r="BF12" s="35">
        <v>-376420</v>
      </c>
      <c r="BG12" s="35">
        <v>-530438</v>
      </c>
      <c r="BH12" s="35">
        <v>-507989</v>
      </c>
      <c r="BI12" s="35">
        <v>-539845</v>
      </c>
      <c r="BJ12" s="35">
        <v>-496173</v>
      </c>
    </row>
    <row r="13" spans="1:62" s="1" customFormat="1" ht="18.75" customHeight="1" x14ac:dyDescent="0.25">
      <c r="A13" s="42" t="s">
        <v>178</v>
      </c>
      <c r="B13" s="35">
        <v>-5254</v>
      </c>
      <c r="C13" s="35">
        <v>-8072</v>
      </c>
      <c r="D13" s="35">
        <v>-9753</v>
      </c>
      <c r="E13" s="35">
        <v>-14506</v>
      </c>
      <c r="F13" s="35">
        <v>-22960</v>
      </c>
      <c r="G13" s="35">
        <v>-36023</v>
      </c>
      <c r="H13" s="35">
        <v>-43498</v>
      </c>
      <c r="I13" s="35">
        <v>-42475</v>
      </c>
      <c r="J13" s="35">
        <v>-43888</v>
      </c>
      <c r="K13" s="35">
        <v>-43192</v>
      </c>
      <c r="L13" s="35">
        <v>-42051</v>
      </c>
      <c r="M13" s="35">
        <v>-42973</v>
      </c>
      <c r="N13" s="35">
        <v>-47554</v>
      </c>
      <c r="O13" s="35">
        <v>-58700</v>
      </c>
      <c r="P13" s="35">
        <v>-65969</v>
      </c>
      <c r="Q13" s="35">
        <v>-3689</v>
      </c>
      <c r="R13" s="35">
        <v>-3767</v>
      </c>
      <c r="S13" s="35">
        <v>-5210</v>
      </c>
      <c r="T13" s="35">
        <v>-5546</v>
      </c>
      <c r="U13" s="35">
        <v>-5628</v>
      </c>
      <c r="V13" s="35">
        <v>-6576</v>
      </c>
      <c r="W13" s="35">
        <v>-7736</v>
      </c>
      <c r="X13" s="35">
        <v>-8778</v>
      </c>
      <c r="Y13" s="35">
        <v>-8946</v>
      </c>
      <c r="Z13" s="35">
        <v>-10563</v>
      </c>
      <c r="AA13" s="35">
        <v>-11502</v>
      </c>
      <c r="AB13" s="35">
        <v>-11725</v>
      </c>
      <c r="AC13" s="35">
        <v>-10958</v>
      </c>
      <c r="AD13" s="35">
        <v>-9313</v>
      </c>
      <c r="AE13" s="35">
        <v>-12331</v>
      </c>
      <c r="AF13" s="35">
        <v>-10563</v>
      </c>
      <c r="AG13" s="35">
        <v>-9446</v>
      </c>
      <c r="AH13" s="35">
        <v>-10135</v>
      </c>
      <c r="AI13" s="35">
        <v>-11130</v>
      </c>
      <c r="AJ13" s="35">
        <v>-12087</v>
      </c>
      <c r="AK13" s="35">
        <v>-10102</v>
      </c>
      <c r="AL13" s="35">
        <v>-10569</v>
      </c>
      <c r="AM13" s="35">
        <v>-10951</v>
      </c>
      <c r="AN13" s="35">
        <v>-11916</v>
      </c>
      <c r="AO13" s="35">
        <v>-9395</v>
      </c>
      <c r="AP13" s="35">
        <v>-10930</v>
      </c>
      <c r="AQ13" s="35">
        <v>-9924</v>
      </c>
      <c r="AR13" s="35">
        <v>-10944</v>
      </c>
      <c r="AS13" s="35">
        <v>-9907</v>
      </c>
      <c r="AT13" s="35">
        <v>-11276</v>
      </c>
      <c r="AU13" s="35">
        <v>-10385</v>
      </c>
      <c r="AV13" s="35">
        <v>-11930</v>
      </c>
      <c r="AW13" s="35">
        <v>-9351</v>
      </c>
      <c r="AX13" s="35">
        <v>-11307</v>
      </c>
      <c r="AY13" s="35">
        <v>-10082</v>
      </c>
      <c r="AZ13" s="35">
        <v>-12649</v>
      </c>
      <c r="BA13" s="35">
        <v>-11674</v>
      </c>
      <c r="BB13" s="35">
        <v>-13149</v>
      </c>
      <c r="BC13" s="35">
        <v>-13217</v>
      </c>
      <c r="BD13" s="35">
        <v>-16452</v>
      </c>
      <c r="BE13" s="35">
        <v>-13750</v>
      </c>
      <c r="BF13" s="35">
        <v>-15281</v>
      </c>
      <c r="BG13" s="35">
        <v>-14841</v>
      </c>
      <c r="BH13" s="35">
        <v>-17820</v>
      </c>
      <c r="BI13" s="35">
        <v>-15745</v>
      </c>
      <c r="BJ13" s="35">
        <v>-17563</v>
      </c>
    </row>
    <row r="14" spans="1:62" s="1" customFormat="1" ht="18.75" customHeight="1" x14ac:dyDescent="0.25">
      <c r="A14" s="42" t="s">
        <v>179</v>
      </c>
      <c r="B14" s="36">
        <v>0.20085572264518969</v>
      </c>
      <c r="C14" s="36">
        <v>0.16615214563643368</v>
      </c>
      <c r="D14" s="36">
        <v>0.15165481520498639</v>
      </c>
      <c r="E14" s="36">
        <v>0.12934245534017483</v>
      </c>
      <c r="F14" s="36">
        <v>0.13222301814708692</v>
      </c>
      <c r="G14" s="36">
        <v>0.11042156815671965</v>
      </c>
      <c r="H14" s="36">
        <v>0.16547143147447502</v>
      </c>
      <c r="I14" s="36">
        <v>0.18105319257106192</v>
      </c>
      <c r="J14" s="36">
        <v>0.22258767776738933</v>
      </c>
      <c r="K14" s="36">
        <v>0.29346160943250327</v>
      </c>
      <c r="L14" s="36">
        <v>0.37887737571533053</v>
      </c>
      <c r="M14" s="36">
        <v>0.46968919830341349</v>
      </c>
      <c r="N14" s="36">
        <v>0.48127207623872054</v>
      </c>
      <c r="O14" s="36">
        <v>0.49399856339982545</v>
      </c>
      <c r="P14" s="36">
        <v>0.52235289696383147</v>
      </c>
      <c r="Q14" s="36">
        <v>0.12014081770279693</v>
      </c>
      <c r="R14" s="36">
        <v>0.14087941564415477</v>
      </c>
      <c r="S14" s="36">
        <v>9.7035105509681779E-2</v>
      </c>
      <c r="T14" s="36">
        <v>0.13500486360138794</v>
      </c>
      <c r="U14" s="36">
        <v>0.13920258462442175</v>
      </c>
      <c r="V14" s="36">
        <v>0.15187499191535048</v>
      </c>
      <c r="W14" s="36">
        <v>0.1057803054099779</v>
      </c>
      <c r="X14" s="36">
        <v>0.12159754575508999</v>
      </c>
      <c r="Y14" s="36">
        <v>0.10779128727986478</v>
      </c>
      <c r="Z14" s="36">
        <v>0.10636559892642511</v>
      </c>
      <c r="AA14" s="36">
        <v>0.13085436088411598</v>
      </c>
      <c r="AB14" s="36">
        <v>0.1789066845744359</v>
      </c>
      <c r="AC14" s="36">
        <v>0.17559811740096745</v>
      </c>
      <c r="AD14" s="36">
        <v>0.17559811740096745</v>
      </c>
      <c r="AE14" s="36">
        <v>0.15510576232094825</v>
      </c>
      <c r="AF14" s="36">
        <v>0.18650824839219363</v>
      </c>
      <c r="AG14" s="36">
        <v>0.19110880935758187</v>
      </c>
      <c r="AH14" s="36">
        <v>0.19120191050015611</v>
      </c>
      <c r="AI14" s="36">
        <v>0.21000975296601276</v>
      </c>
      <c r="AJ14" s="36">
        <v>0.22205615556715466</v>
      </c>
      <c r="AK14" s="36">
        <v>0.23153324384060822</v>
      </c>
      <c r="AL14" s="36">
        <v>0.22701106469609852</v>
      </c>
      <c r="AM14" s="36">
        <v>0.24927775579339356</v>
      </c>
      <c r="AN14" s="36">
        <v>0.25555550843504293</v>
      </c>
      <c r="AO14" s="36">
        <v>0.34418666607463977</v>
      </c>
      <c r="AP14" s="36">
        <v>0.32280985310364579</v>
      </c>
      <c r="AQ14" s="36">
        <v>0.36785157932447499</v>
      </c>
      <c r="AR14" s="36">
        <v>0.38872133761078403</v>
      </c>
      <c r="AS14" s="36">
        <v>0.40344219028871914</v>
      </c>
      <c r="AT14" s="36">
        <v>0.35689633032453955</v>
      </c>
      <c r="AU14" s="36">
        <v>0.46998073781321831</v>
      </c>
      <c r="AV14" s="36">
        <v>0.4291591213923403</v>
      </c>
      <c r="AW14" s="36">
        <v>0.51000275926065874</v>
      </c>
      <c r="AX14" s="36">
        <v>0.47291898354737572</v>
      </c>
      <c r="AY14" s="36">
        <v>0.50940673097322386</v>
      </c>
      <c r="AZ14" s="36">
        <v>0.45798536029752968</v>
      </c>
      <c r="BA14" s="36">
        <v>0.51729784438265725</v>
      </c>
      <c r="BB14" s="36">
        <v>0.44542870436836635</v>
      </c>
      <c r="BC14" s="36">
        <v>0.54306390975260477</v>
      </c>
      <c r="BD14" s="36">
        <v>0.47569692520645696</v>
      </c>
      <c r="BE14" s="36">
        <v>0.50634066949344392</v>
      </c>
      <c r="BF14" s="36">
        <v>0.45136673877278899</v>
      </c>
      <c r="BG14" s="36">
        <v>0.54694155332586203</v>
      </c>
      <c r="BH14" s="36">
        <v>0.49230514276189163</v>
      </c>
      <c r="BI14" s="36">
        <v>0.55432337215737859</v>
      </c>
      <c r="BJ14" s="36">
        <v>0.49827422239584329</v>
      </c>
    </row>
    <row r="15" spans="1:62" s="40" customFormat="1" ht="18.75" customHeight="1" x14ac:dyDescent="0.25">
      <c r="A15" s="38" t="s">
        <v>212</v>
      </c>
      <c r="B15" s="39">
        <v>121754</v>
      </c>
      <c r="C15" s="39">
        <v>141296</v>
      </c>
      <c r="D15" s="39">
        <v>183517</v>
      </c>
      <c r="E15" s="39">
        <v>283285</v>
      </c>
      <c r="F15" s="39">
        <v>456761</v>
      </c>
      <c r="G15" s="39">
        <v>705067</v>
      </c>
      <c r="H15" s="39">
        <v>1032448</v>
      </c>
      <c r="I15" s="39">
        <v>1125380</v>
      </c>
      <c r="J15" s="39">
        <v>1231784.92193</v>
      </c>
      <c r="K15" s="39">
        <v>1262486</v>
      </c>
      <c r="L15" s="39">
        <v>1275986.30531</v>
      </c>
      <c r="M15" s="39">
        <v>1250463</v>
      </c>
      <c r="N15" s="39">
        <v>1407358</v>
      </c>
      <c r="O15" s="39">
        <v>1676343</v>
      </c>
      <c r="P15" s="39">
        <v>1830933.74605</v>
      </c>
      <c r="Q15" s="39">
        <v>73289</v>
      </c>
      <c r="R15" s="39">
        <v>73742</v>
      </c>
      <c r="S15" s="39">
        <v>106987</v>
      </c>
      <c r="T15" s="39">
        <v>113614</v>
      </c>
      <c r="U15" s="39">
        <v>111604</v>
      </c>
      <c r="V15" s="39">
        <v>124556</v>
      </c>
      <c r="W15" s="39">
        <v>154530</v>
      </c>
      <c r="X15" s="39">
        <v>175618</v>
      </c>
      <c r="Y15" s="39">
        <v>171058</v>
      </c>
      <c r="Z15" s="39">
        <v>203861</v>
      </c>
      <c r="AA15" s="39">
        <v>269498</v>
      </c>
      <c r="AB15" s="39">
        <v>273164</v>
      </c>
      <c r="AC15" s="39">
        <v>241276</v>
      </c>
      <c r="AD15" s="39">
        <v>248510</v>
      </c>
      <c r="AE15" s="39">
        <v>285125</v>
      </c>
      <c r="AF15" s="39">
        <v>289600</v>
      </c>
      <c r="AG15" s="39">
        <v>273255</v>
      </c>
      <c r="AH15" s="39">
        <v>277400</v>
      </c>
      <c r="AI15" s="39">
        <v>308820</v>
      </c>
      <c r="AJ15" s="39">
        <v>326240</v>
      </c>
      <c r="AK15" s="39">
        <v>292730</v>
      </c>
      <c r="AL15" s="39">
        <v>303994.92193000001</v>
      </c>
      <c r="AM15" s="39">
        <v>317249</v>
      </c>
      <c r="AN15" s="39">
        <v>339167</v>
      </c>
      <c r="AO15" s="39">
        <v>286003</v>
      </c>
      <c r="AP15" s="39">
        <v>320067</v>
      </c>
      <c r="AQ15" s="39">
        <v>304164</v>
      </c>
      <c r="AR15" s="39">
        <v>332605</v>
      </c>
      <c r="AS15" s="39">
        <v>288910</v>
      </c>
      <c r="AT15" s="39">
        <v>350307.30530999997</v>
      </c>
      <c r="AU15" s="39">
        <v>308526</v>
      </c>
      <c r="AV15" s="39">
        <v>343020</v>
      </c>
      <c r="AW15" s="39">
        <v>269454</v>
      </c>
      <c r="AX15" s="39">
        <v>329463</v>
      </c>
      <c r="AY15" s="39">
        <v>306724</v>
      </c>
      <c r="AZ15" s="39">
        <v>385651</v>
      </c>
      <c r="BA15" s="39">
        <v>324083</v>
      </c>
      <c r="BB15" s="39">
        <v>390900</v>
      </c>
      <c r="BC15" s="39">
        <v>380210</v>
      </c>
      <c r="BD15" s="39">
        <v>464217</v>
      </c>
      <c r="BE15" s="39">
        <v>389661</v>
      </c>
      <c r="BF15" s="39">
        <v>442255</v>
      </c>
      <c r="BG15" s="39">
        <v>424546.74604999996</v>
      </c>
      <c r="BH15" s="39">
        <v>506049</v>
      </c>
      <c r="BI15" s="39">
        <v>418291</v>
      </c>
      <c r="BJ15" s="39">
        <v>482047</v>
      </c>
    </row>
    <row r="16" spans="1:62" s="40" customFormat="1" ht="18.75" customHeight="1" x14ac:dyDescent="0.25">
      <c r="A16" s="42" t="s">
        <v>380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1198337</v>
      </c>
      <c r="L16" s="35">
        <v>1182938</v>
      </c>
      <c r="M16" s="35">
        <v>1127958.0190399997</v>
      </c>
      <c r="N16" s="35">
        <v>1177490.88261</v>
      </c>
      <c r="O16" s="35">
        <v>1263552.88561</v>
      </c>
      <c r="P16" s="35">
        <v>1398350.7909699988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301813</v>
      </c>
      <c r="AN16" s="35">
        <v>322939</v>
      </c>
      <c r="AO16" s="35">
        <v>269826</v>
      </c>
      <c r="AP16" s="35">
        <v>303759</v>
      </c>
      <c r="AQ16" s="35">
        <v>282112</v>
      </c>
      <c r="AR16" s="35">
        <v>311182</v>
      </c>
      <c r="AS16" s="35">
        <v>264595</v>
      </c>
      <c r="AT16" s="35">
        <v>325049</v>
      </c>
      <c r="AU16" s="35">
        <v>280555</v>
      </c>
      <c r="AV16" s="35">
        <v>316576</v>
      </c>
      <c r="AW16" s="35">
        <v>240039</v>
      </c>
      <c r="AX16" s="35">
        <v>290788.01903999958</v>
      </c>
      <c r="AY16" s="35">
        <v>262604</v>
      </c>
      <c r="AZ16" s="35">
        <v>332050</v>
      </c>
      <c r="BA16" s="35">
        <v>261013</v>
      </c>
      <c r="BB16" s="35">
        <v>321823.88260999997</v>
      </c>
      <c r="BC16" s="35">
        <v>272574.32156000001</v>
      </c>
      <c r="BD16" s="35">
        <v>351373.05601999984</v>
      </c>
      <c r="BE16" s="35">
        <v>295270.88131999999</v>
      </c>
      <c r="BF16" s="35">
        <v>344334.62670999998</v>
      </c>
      <c r="BG16" s="35">
        <v>319298.83129</v>
      </c>
      <c r="BH16" s="35">
        <v>391504.29150000098</v>
      </c>
      <c r="BI16" s="35">
        <v>308446.90658999904</v>
      </c>
      <c r="BJ16" s="35">
        <v>379100.76158999896</v>
      </c>
    </row>
    <row r="17" spans="1:62" s="1" customFormat="1" ht="18.75" customHeight="1" x14ac:dyDescent="0.25">
      <c r="A17" s="42" t="s">
        <v>267</v>
      </c>
      <c r="B17" s="35"/>
      <c r="C17" s="35"/>
      <c r="D17" s="35"/>
      <c r="E17" s="35"/>
      <c r="F17" s="35"/>
      <c r="G17" s="35"/>
      <c r="H17" s="35"/>
      <c r="I17" s="35"/>
      <c r="J17" s="35"/>
      <c r="K17" s="35">
        <v>48342</v>
      </c>
      <c r="L17" s="35">
        <v>78037</v>
      </c>
      <c r="M17" s="35">
        <v>112405.97815000004</v>
      </c>
      <c r="N17" s="35">
        <v>204465.36877999999</v>
      </c>
      <c r="O17" s="35">
        <v>356208.29052000004</v>
      </c>
      <c r="P17" s="35">
        <v>371460.41931999999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>
        <v>11266</v>
      </c>
      <c r="AN17" s="35">
        <v>12874</v>
      </c>
      <c r="AO17" s="35">
        <v>11275</v>
      </c>
      <c r="AP17" s="35">
        <v>12927</v>
      </c>
      <c r="AQ17" s="35">
        <v>17660</v>
      </c>
      <c r="AR17" s="35">
        <v>18921</v>
      </c>
      <c r="AS17" s="35">
        <v>19805</v>
      </c>
      <c r="AT17" s="35">
        <v>21651</v>
      </c>
      <c r="AU17" s="35">
        <v>24093</v>
      </c>
      <c r="AV17" s="35">
        <v>25192</v>
      </c>
      <c r="AW17" s="35">
        <v>27235</v>
      </c>
      <c r="AX17" s="35">
        <v>35885.978150000039</v>
      </c>
      <c r="AY17" s="35">
        <v>40075</v>
      </c>
      <c r="AZ17" s="35">
        <v>50441</v>
      </c>
      <c r="BA17" s="35">
        <v>55444</v>
      </c>
      <c r="BB17" s="35">
        <v>58505.368779999997</v>
      </c>
      <c r="BC17" s="35">
        <v>93949.688479999997</v>
      </c>
      <c r="BD17" s="35">
        <v>99697.48324000003</v>
      </c>
      <c r="BE17" s="35">
        <v>79446.607699999993</v>
      </c>
      <c r="BF17" s="35">
        <v>83114.511100000003</v>
      </c>
      <c r="BG17" s="35">
        <v>90815.108659999998</v>
      </c>
      <c r="BH17" s="35">
        <v>101112.44162</v>
      </c>
      <c r="BI17" s="35">
        <v>92694.551200000002</v>
      </c>
      <c r="BJ17" s="35">
        <v>86838.317840000003</v>
      </c>
    </row>
    <row r="18" spans="1:62" s="40" customFormat="1" ht="18.75" customHeight="1" x14ac:dyDescent="0.25">
      <c r="A18" s="42" t="s">
        <v>175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15808</v>
      </c>
      <c r="L18" s="35">
        <v>15013</v>
      </c>
      <c r="M18" s="35">
        <v>10098.49394</v>
      </c>
      <c r="N18" s="35">
        <v>25402.677680000001</v>
      </c>
      <c r="O18" s="35">
        <v>56582.322320000087</v>
      </c>
      <c r="P18" s="35">
        <v>61122.316600000006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4170</v>
      </c>
      <c r="AN18" s="35">
        <v>3355</v>
      </c>
      <c r="AO18" s="35">
        <v>4902</v>
      </c>
      <c r="AP18" s="35">
        <v>3381</v>
      </c>
      <c r="AQ18" s="35">
        <v>4393</v>
      </c>
      <c r="AR18" s="35">
        <v>2502</v>
      </c>
      <c r="AS18" s="35">
        <v>4511</v>
      </c>
      <c r="AT18" s="35">
        <v>3607</v>
      </c>
      <c r="AU18" s="35">
        <v>3879</v>
      </c>
      <c r="AV18" s="35">
        <v>1251</v>
      </c>
      <c r="AW18" s="35">
        <v>2179</v>
      </c>
      <c r="AX18" s="35">
        <v>2789.4939400000003</v>
      </c>
      <c r="AY18" s="35">
        <v>4045</v>
      </c>
      <c r="AZ18" s="35">
        <v>3161</v>
      </c>
      <c r="BA18" s="35">
        <v>7626</v>
      </c>
      <c r="BB18" s="35">
        <v>10570.677680000001</v>
      </c>
      <c r="BC18" s="35">
        <v>13686.430230000002</v>
      </c>
      <c r="BD18" s="35">
        <v>13146.460740000086</v>
      </c>
      <c r="BE18" s="35">
        <v>14943.09368</v>
      </c>
      <c r="BF18" s="35">
        <v>14806.337670000001</v>
      </c>
      <c r="BG18" s="35">
        <v>14433.03709</v>
      </c>
      <c r="BH18" s="35">
        <v>13432.77541</v>
      </c>
      <c r="BI18" s="35">
        <v>17149.07086</v>
      </c>
      <c r="BJ18" s="35">
        <v>16107.43324</v>
      </c>
    </row>
    <row r="19" spans="1:62" s="40" customFormat="1" ht="18.75" customHeight="1" x14ac:dyDescent="0.25">
      <c r="A19" s="38" t="s">
        <v>40</v>
      </c>
      <c r="B19" s="39">
        <v>-41225</v>
      </c>
      <c r="C19" s="39">
        <v>-50403</v>
      </c>
      <c r="D19" s="39">
        <v>-71816</v>
      </c>
      <c r="E19" s="39">
        <v>-102187</v>
      </c>
      <c r="F19" s="39">
        <v>-180170</v>
      </c>
      <c r="G19" s="39">
        <v>-267295</v>
      </c>
      <c r="H19" s="39">
        <v>-477456</v>
      </c>
      <c r="I19" s="39">
        <v>-511386</v>
      </c>
      <c r="J19" s="39">
        <v>-556645</v>
      </c>
      <c r="K19" s="39">
        <v>-576990</v>
      </c>
      <c r="L19" s="39">
        <v>-580513</v>
      </c>
      <c r="M19" s="39">
        <v>-580685</v>
      </c>
      <c r="N19" s="39">
        <v>-645916</v>
      </c>
      <c r="O19" s="39">
        <v>-842844</v>
      </c>
      <c r="P19" s="39">
        <v>-881561</v>
      </c>
      <c r="Q19" s="39">
        <v>-25544</v>
      </c>
      <c r="R19" s="39">
        <v>-28512</v>
      </c>
      <c r="S19" s="39">
        <v>-35518</v>
      </c>
      <c r="T19" s="39">
        <v>-45215</v>
      </c>
      <c r="U19" s="39">
        <v>-44170</v>
      </c>
      <c r="V19" s="39">
        <v>-55267</v>
      </c>
      <c r="W19" s="39">
        <v>-53128</v>
      </c>
      <c r="X19" s="39">
        <v>-64081</v>
      </c>
      <c r="Y19" s="39">
        <v>-62229</v>
      </c>
      <c r="Z19" s="39">
        <v>-87857</v>
      </c>
      <c r="AA19" s="39">
        <v>-103011</v>
      </c>
      <c r="AB19" s="39">
        <v>-127282</v>
      </c>
      <c r="AC19" s="39">
        <v>-115962</v>
      </c>
      <c r="AD19" s="39">
        <v>-131201</v>
      </c>
      <c r="AE19" s="39">
        <v>-115978</v>
      </c>
      <c r="AF19" s="39">
        <v>-137909</v>
      </c>
      <c r="AG19" s="39">
        <v>-118966</v>
      </c>
      <c r="AH19" s="39">
        <v>-138533</v>
      </c>
      <c r="AI19" s="39">
        <v>-123916</v>
      </c>
      <c r="AJ19" s="39">
        <v>-148219</v>
      </c>
      <c r="AK19" s="39">
        <v>-129146</v>
      </c>
      <c r="AL19" s="39">
        <v>-155364</v>
      </c>
      <c r="AM19" s="39">
        <v>-138871</v>
      </c>
      <c r="AN19" s="39">
        <v>-153212</v>
      </c>
      <c r="AO19" s="39">
        <v>-134946</v>
      </c>
      <c r="AP19" s="39">
        <v>-149961</v>
      </c>
      <c r="AQ19" s="39">
        <v>-138061</v>
      </c>
      <c r="AR19" s="39">
        <v>-146687</v>
      </c>
      <c r="AS19" s="39">
        <v>-131174</v>
      </c>
      <c r="AT19" s="39">
        <v>-164591</v>
      </c>
      <c r="AU19" s="39">
        <v>-154976</v>
      </c>
      <c r="AV19" s="39">
        <v>-138306</v>
      </c>
      <c r="AW19" s="39">
        <v>-134955</v>
      </c>
      <c r="AX19" s="39">
        <v>-152448</v>
      </c>
      <c r="AY19" s="39">
        <v>-143355</v>
      </c>
      <c r="AZ19" s="39">
        <v>-173078</v>
      </c>
      <c r="BA19" s="39">
        <v>-154838</v>
      </c>
      <c r="BB19" s="39">
        <v>-174645</v>
      </c>
      <c r="BC19" s="39">
        <v>-187240</v>
      </c>
      <c r="BD19" s="39">
        <v>-227467</v>
      </c>
      <c r="BE19" s="39">
        <v>-202793</v>
      </c>
      <c r="BF19" s="39">
        <v>-225344</v>
      </c>
      <c r="BG19" s="39">
        <v>-218273</v>
      </c>
      <c r="BH19" s="39">
        <v>-236243</v>
      </c>
      <c r="BI19" s="39">
        <v>-207916</v>
      </c>
      <c r="BJ19" s="39">
        <v>-219129</v>
      </c>
    </row>
    <row r="20" spans="1:62" s="1" customFormat="1" ht="18.75" customHeight="1" x14ac:dyDescent="0.25">
      <c r="A20" s="42" t="s">
        <v>214</v>
      </c>
      <c r="B20" s="35">
        <v>-29536</v>
      </c>
      <c r="C20" s="35">
        <v>-36938</v>
      </c>
      <c r="D20" s="35">
        <v>-50915</v>
      </c>
      <c r="E20" s="35">
        <v>-69608</v>
      </c>
      <c r="F20" s="35">
        <v>-118377</v>
      </c>
      <c r="G20" s="35">
        <v>-182573</v>
      </c>
      <c r="H20" s="35">
        <v>-343197</v>
      </c>
      <c r="I20" s="35">
        <v>-360429</v>
      </c>
      <c r="J20" s="35">
        <v>-377659</v>
      </c>
      <c r="K20" s="35">
        <v>-380387</v>
      </c>
      <c r="L20" s="35">
        <v>-370025</v>
      </c>
      <c r="M20" s="35">
        <v>-376867</v>
      </c>
      <c r="N20" s="35">
        <v>-386014</v>
      </c>
      <c r="O20" s="35">
        <v>-456041</v>
      </c>
      <c r="P20" s="35">
        <v>-472197</v>
      </c>
      <c r="Q20" s="35">
        <v>-17651</v>
      </c>
      <c r="R20" s="35">
        <v>-18895</v>
      </c>
      <c r="S20" s="35">
        <v>-25232</v>
      </c>
      <c r="T20" s="35">
        <v>-28283</v>
      </c>
      <c r="U20" s="35">
        <v>-27743</v>
      </c>
      <c r="V20" s="35">
        <v>-37119</v>
      </c>
      <c r="W20" s="35">
        <v>-36311</v>
      </c>
      <c r="X20" s="35">
        <v>-44171</v>
      </c>
      <c r="Y20" s="35">
        <v>-41215</v>
      </c>
      <c r="Z20" s="35">
        <v>-60876</v>
      </c>
      <c r="AA20" s="35">
        <v>-74973</v>
      </c>
      <c r="AB20" s="35">
        <v>-91996</v>
      </c>
      <c r="AC20" s="35">
        <v>-81547</v>
      </c>
      <c r="AD20" s="35">
        <v>-94681</v>
      </c>
      <c r="AE20" s="35">
        <v>-82524</v>
      </c>
      <c r="AF20" s="35">
        <v>-96929</v>
      </c>
      <c r="AG20" s="35">
        <v>-82814</v>
      </c>
      <c r="AH20" s="35">
        <v>-98162</v>
      </c>
      <c r="AI20" s="35">
        <v>-86737</v>
      </c>
      <c r="AJ20" s="35">
        <v>-101497</v>
      </c>
      <c r="AK20" s="35">
        <v>-85504</v>
      </c>
      <c r="AL20" s="35">
        <v>-103921</v>
      </c>
      <c r="AM20" s="35">
        <v>-91755</v>
      </c>
      <c r="AN20" s="35">
        <v>-103752</v>
      </c>
      <c r="AO20" s="35">
        <v>-88561</v>
      </c>
      <c r="AP20" s="35">
        <v>-96319</v>
      </c>
      <c r="AQ20" s="35">
        <v>-89139</v>
      </c>
      <c r="AR20" s="35">
        <v>-94175</v>
      </c>
      <c r="AS20" s="35">
        <v>-84027</v>
      </c>
      <c r="AT20" s="35">
        <v>-102684</v>
      </c>
      <c r="AU20" s="35">
        <v>-96401</v>
      </c>
      <c r="AV20" s="35">
        <v>-92838</v>
      </c>
      <c r="AW20" s="35">
        <v>-88758</v>
      </c>
      <c r="AX20" s="35">
        <v>-98870</v>
      </c>
      <c r="AY20" s="35">
        <v>-88160</v>
      </c>
      <c r="AZ20" s="35">
        <v>-104866</v>
      </c>
      <c r="BA20" s="35">
        <v>-90505</v>
      </c>
      <c r="BB20" s="35">
        <v>-102483</v>
      </c>
      <c r="BC20" s="35">
        <v>-102818</v>
      </c>
      <c r="BD20" s="35">
        <v>-118932</v>
      </c>
      <c r="BE20" s="35">
        <v>-107237</v>
      </c>
      <c r="BF20" s="35">
        <v>-127054</v>
      </c>
      <c r="BG20" s="35">
        <v>-119073</v>
      </c>
      <c r="BH20" s="35">
        <v>-129375</v>
      </c>
      <c r="BI20" s="35">
        <v>-107816</v>
      </c>
      <c r="BJ20" s="35">
        <v>-115933</v>
      </c>
    </row>
    <row r="21" spans="1:62" s="1" customFormat="1" ht="18.75" customHeight="1" x14ac:dyDescent="0.25">
      <c r="A21" s="42" t="s">
        <v>215</v>
      </c>
      <c r="B21" s="35">
        <v>-2339</v>
      </c>
      <c r="C21" s="35">
        <v>-3354</v>
      </c>
      <c r="D21" s="35">
        <v>-8222</v>
      </c>
      <c r="E21" s="35">
        <v>-13133</v>
      </c>
      <c r="F21" s="35">
        <v>-34909</v>
      </c>
      <c r="G21" s="35">
        <v>-49327</v>
      </c>
      <c r="H21" s="35">
        <v>-59893</v>
      </c>
      <c r="I21" s="35">
        <v>-64578</v>
      </c>
      <c r="J21" s="35">
        <v>-79741</v>
      </c>
      <c r="K21" s="35">
        <v>-75275</v>
      </c>
      <c r="L21" s="35">
        <v>-16335</v>
      </c>
      <c r="M21" s="35">
        <v>11260</v>
      </c>
      <c r="N21" s="35">
        <v>-13138</v>
      </c>
      <c r="O21" s="35">
        <v>-15100</v>
      </c>
      <c r="P21" s="35">
        <v>-21158</v>
      </c>
      <c r="Q21" s="35">
        <v>-3445</v>
      </c>
      <c r="R21" s="35">
        <v>-3423</v>
      </c>
      <c r="S21" s="35">
        <v>-4669</v>
      </c>
      <c r="T21" s="35">
        <v>-8870</v>
      </c>
      <c r="U21" s="35">
        <v>-11099</v>
      </c>
      <c r="V21" s="35">
        <v>-10271</v>
      </c>
      <c r="W21" s="35">
        <v>-11108</v>
      </c>
      <c r="X21" s="35">
        <v>-11515</v>
      </c>
      <c r="Y21" s="35">
        <v>-12805</v>
      </c>
      <c r="Z21" s="35">
        <v>-13899</v>
      </c>
      <c r="AA21" s="35">
        <v>-14239</v>
      </c>
      <c r="AB21" s="35">
        <v>-14586</v>
      </c>
      <c r="AC21" s="35">
        <v>-15565</v>
      </c>
      <c r="AD21" s="35">
        <v>-15503</v>
      </c>
      <c r="AE21" s="35">
        <v>-15199</v>
      </c>
      <c r="AF21" s="35">
        <v>-16842</v>
      </c>
      <c r="AG21" s="35">
        <v>-15493</v>
      </c>
      <c r="AH21" s="35">
        <v>-17044</v>
      </c>
      <c r="AI21" s="35">
        <v>-17875</v>
      </c>
      <c r="AJ21" s="35">
        <v>-19850</v>
      </c>
      <c r="AK21" s="35">
        <v>-19894</v>
      </c>
      <c r="AL21" s="35">
        <v>-22122</v>
      </c>
      <c r="AM21" s="35">
        <v>-20218</v>
      </c>
      <c r="AN21" s="35">
        <v>-18955</v>
      </c>
      <c r="AO21" s="35">
        <v>-17362</v>
      </c>
      <c r="AP21" s="35">
        <v>-18740</v>
      </c>
      <c r="AQ21" s="35">
        <v>-9968</v>
      </c>
      <c r="AR21" s="35">
        <v>2317</v>
      </c>
      <c r="AS21" s="35">
        <v>-4474</v>
      </c>
      <c r="AT21" s="35">
        <v>-4210</v>
      </c>
      <c r="AU21" s="35">
        <v>-2115</v>
      </c>
      <c r="AV21" s="35">
        <v>6486</v>
      </c>
      <c r="AW21" s="35">
        <v>3202</v>
      </c>
      <c r="AX21" s="35">
        <v>3687</v>
      </c>
      <c r="AY21" s="35">
        <v>169</v>
      </c>
      <c r="AZ21" s="35">
        <v>-6225</v>
      </c>
      <c r="BA21" s="35">
        <v>-4011</v>
      </c>
      <c r="BB21" s="35">
        <v>-3071</v>
      </c>
      <c r="BC21" s="35">
        <v>-6151</v>
      </c>
      <c r="BD21" s="35">
        <v>-8744</v>
      </c>
      <c r="BE21" s="35">
        <v>-417</v>
      </c>
      <c r="BF21" s="35">
        <v>212</v>
      </c>
      <c r="BG21" s="35">
        <v>-4853</v>
      </c>
      <c r="BH21" s="35">
        <v>-4813</v>
      </c>
      <c r="BI21" s="35">
        <v>-6409</v>
      </c>
      <c r="BJ21" s="35">
        <v>-5083</v>
      </c>
    </row>
    <row r="22" spans="1:62" s="1" customFormat="1" ht="18.75" customHeight="1" x14ac:dyDescent="0.25">
      <c r="A22" s="42" t="s">
        <v>216</v>
      </c>
      <c r="B22" s="35">
        <v>-4091</v>
      </c>
      <c r="C22" s="35">
        <v>-4686</v>
      </c>
      <c r="D22" s="35">
        <v>-6259</v>
      </c>
      <c r="E22" s="35">
        <v>-8968</v>
      </c>
      <c r="F22" s="35">
        <v>-11998</v>
      </c>
      <c r="G22" s="35">
        <v>-15256</v>
      </c>
      <c r="H22" s="35">
        <v>-28849</v>
      </c>
      <c r="I22" s="35">
        <v>-30126</v>
      </c>
      <c r="J22" s="35">
        <v>-33394</v>
      </c>
      <c r="K22" s="35">
        <v>-37361</v>
      </c>
      <c r="L22" s="35">
        <v>-40209</v>
      </c>
      <c r="M22" s="35">
        <v>-29408</v>
      </c>
      <c r="N22" s="35">
        <v>-26534</v>
      </c>
      <c r="O22" s="35">
        <v>-37245</v>
      </c>
      <c r="P22" s="35">
        <v>-43157</v>
      </c>
      <c r="Q22" s="35">
        <v>-2022</v>
      </c>
      <c r="R22" s="35">
        <v>-2143</v>
      </c>
      <c r="S22" s="35">
        <v>-2895</v>
      </c>
      <c r="T22" s="35">
        <v>-3963</v>
      </c>
      <c r="U22" s="35">
        <v>-1625</v>
      </c>
      <c r="V22" s="35">
        <v>-3515</v>
      </c>
      <c r="W22" s="35">
        <v>-2826</v>
      </c>
      <c r="X22" s="35">
        <v>-3411</v>
      </c>
      <c r="Y22" s="35">
        <v>-3172</v>
      </c>
      <c r="Z22" s="35">
        <v>-5847</v>
      </c>
      <c r="AA22" s="35">
        <v>-4417</v>
      </c>
      <c r="AB22" s="35">
        <v>-7993</v>
      </c>
      <c r="AC22" s="35">
        <v>-7231</v>
      </c>
      <c r="AD22" s="35">
        <v>-9208</v>
      </c>
      <c r="AE22" s="35">
        <v>-5989</v>
      </c>
      <c r="AF22" s="35">
        <v>-8988</v>
      </c>
      <c r="AG22" s="35">
        <v>-6800</v>
      </c>
      <c r="AH22" s="35">
        <v>-8349</v>
      </c>
      <c r="AI22" s="35">
        <v>-7084</v>
      </c>
      <c r="AJ22" s="35">
        <v>-8893</v>
      </c>
      <c r="AK22" s="35">
        <v>-7296</v>
      </c>
      <c r="AL22" s="35">
        <v>-10121</v>
      </c>
      <c r="AM22" s="35">
        <v>-9201</v>
      </c>
      <c r="AN22" s="35">
        <v>-9344</v>
      </c>
      <c r="AO22" s="35">
        <v>-8936</v>
      </c>
      <c r="AP22" s="35">
        <v>-9880</v>
      </c>
      <c r="AQ22" s="35">
        <v>-9109</v>
      </c>
      <c r="AR22" s="35">
        <v>-10983</v>
      </c>
      <c r="AS22" s="35">
        <v>-8490</v>
      </c>
      <c r="AT22" s="35">
        <v>-11627</v>
      </c>
      <c r="AU22" s="35">
        <v>-10096</v>
      </c>
      <c r="AV22" s="35">
        <v>-5167</v>
      </c>
      <c r="AW22" s="35">
        <v>-6303</v>
      </c>
      <c r="AX22" s="35">
        <v>-7842</v>
      </c>
      <c r="AY22" s="35">
        <v>-6647</v>
      </c>
      <c r="AZ22" s="35">
        <v>-5668</v>
      </c>
      <c r="BA22" s="35">
        <v>-6131</v>
      </c>
      <c r="BB22" s="35">
        <v>-8088</v>
      </c>
      <c r="BC22" s="35">
        <v>-8001</v>
      </c>
      <c r="BD22" s="35">
        <v>-10939</v>
      </c>
      <c r="BE22" s="35">
        <v>-8293</v>
      </c>
      <c r="BF22" s="35">
        <v>-10012</v>
      </c>
      <c r="BG22" s="35">
        <v>-8753</v>
      </c>
      <c r="BH22" s="35">
        <v>-11611</v>
      </c>
      <c r="BI22" s="35">
        <v>-9864</v>
      </c>
      <c r="BJ22" s="35">
        <v>-12929</v>
      </c>
    </row>
    <row r="23" spans="1:62" s="1" customFormat="1" ht="18.75" customHeight="1" x14ac:dyDescent="0.25">
      <c r="A23" s="42" t="s">
        <v>217</v>
      </c>
      <c r="B23" s="35">
        <v>-3263</v>
      </c>
      <c r="C23" s="35">
        <v>-2999</v>
      </c>
      <c r="D23" s="35">
        <v>-3403</v>
      </c>
      <c r="E23" s="35">
        <v>-5577</v>
      </c>
      <c r="F23" s="35">
        <v>-7781</v>
      </c>
      <c r="G23" s="35">
        <v>-9949</v>
      </c>
      <c r="H23" s="35">
        <v>-11312</v>
      </c>
      <c r="I23" s="35">
        <v>-19116</v>
      </c>
      <c r="J23" s="35">
        <v>-26134</v>
      </c>
      <c r="K23" s="35">
        <v>-34493</v>
      </c>
      <c r="L23" s="35">
        <v>-37436</v>
      </c>
      <c r="M23" s="35">
        <v>-24033</v>
      </c>
      <c r="N23" s="35">
        <v>-49066</v>
      </c>
      <c r="O23" s="35">
        <v>-135690</v>
      </c>
      <c r="P23" s="35">
        <v>-139687</v>
      </c>
      <c r="Q23" s="35">
        <v>-1268</v>
      </c>
      <c r="R23" s="35">
        <v>-2044</v>
      </c>
      <c r="S23" s="35">
        <v>-1190</v>
      </c>
      <c r="T23" s="35">
        <v>-2213</v>
      </c>
      <c r="U23" s="35">
        <v>-2020</v>
      </c>
      <c r="V23" s="35">
        <v>-2358</v>
      </c>
      <c r="W23" s="35">
        <v>-1682</v>
      </c>
      <c r="X23" s="35">
        <v>-2510</v>
      </c>
      <c r="Y23" s="35">
        <v>-2238</v>
      </c>
      <c r="Z23" s="35">
        <v>-3519</v>
      </c>
      <c r="AA23" s="35">
        <v>-2112</v>
      </c>
      <c r="AB23" s="35">
        <v>-3224</v>
      </c>
      <c r="AC23" s="35">
        <v>-2739</v>
      </c>
      <c r="AD23" s="35">
        <v>-3237</v>
      </c>
      <c r="AE23" s="35">
        <v>-3211</v>
      </c>
      <c r="AF23" s="35">
        <v>-5921</v>
      </c>
      <c r="AG23" s="35">
        <v>-4410</v>
      </c>
      <c r="AH23" s="35">
        <v>-5574</v>
      </c>
      <c r="AI23" s="35">
        <v>-3884</v>
      </c>
      <c r="AJ23" s="35">
        <v>-7826</v>
      </c>
      <c r="AK23" s="35">
        <v>-6063</v>
      </c>
      <c r="AL23" s="35">
        <v>-8361</v>
      </c>
      <c r="AM23" s="35">
        <v>-6792</v>
      </c>
      <c r="AN23" s="35">
        <v>-9618</v>
      </c>
      <c r="AO23" s="35">
        <v>-8122</v>
      </c>
      <c r="AP23" s="35">
        <v>-9961</v>
      </c>
      <c r="AQ23" s="35">
        <v>-7210</v>
      </c>
      <c r="AR23" s="35">
        <v>-13289</v>
      </c>
      <c r="AS23" s="35">
        <v>-7159</v>
      </c>
      <c r="AT23" s="35">
        <v>-9778</v>
      </c>
      <c r="AU23" s="35">
        <v>-6112</v>
      </c>
      <c r="AV23" s="35">
        <v>-5960</v>
      </c>
      <c r="AW23" s="35">
        <v>-2788</v>
      </c>
      <c r="AX23" s="35">
        <v>-9173</v>
      </c>
      <c r="AY23" s="35">
        <v>-9367</v>
      </c>
      <c r="AZ23" s="35">
        <v>-13069</v>
      </c>
      <c r="BA23" s="35">
        <v>-10903</v>
      </c>
      <c r="BB23" s="35">
        <v>-15727</v>
      </c>
      <c r="BC23" s="35">
        <v>-24643</v>
      </c>
      <c r="BD23" s="35">
        <v>-40676</v>
      </c>
      <c r="BE23" s="35">
        <v>-34721</v>
      </c>
      <c r="BF23" s="35">
        <v>-35650</v>
      </c>
      <c r="BG23" s="35">
        <v>-30012</v>
      </c>
      <c r="BH23" s="35">
        <v>-38017</v>
      </c>
      <c r="BI23" s="35">
        <v>-32250</v>
      </c>
      <c r="BJ23" s="35">
        <v>-39408</v>
      </c>
    </row>
    <row r="24" spans="1:62" s="43" customFormat="1" ht="18.75" customHeight="1" x14ac:dyDescent="0.25">
      <c r="A24" s="97" t="s">
        <v>218</v>
      </c>
      <c r="B24" s="98">
        <v>-2840</v>
      </c>
      <c r="C24" s="98">
        <v>-2201</v>
      </c>
      <c r="D24" s="98">
        <v>-2311</v>
      </c>
      <c r="E24" s="98">
        <v>-3886</v>
      </c>
      <c r="F24" s="98">
        <v>-5437</v>
      </c>
      <c r="G24" s="98">
        <v>-5946</v>
      </c>
      <c r="H24" s="98">
        <v>-9141</v>
      </c>
      <c r="I24" s="98">
        <v>-13683</v>
      </c>
      <c r="J24" s="98">
        <v>-14761</v>
      </c>
      <c r="K24" s="98">
        <v>-19993</v>
      </c>
      <c r="L24" s="98">
        <v>-22493</v>
      </c>
      <c r="M24" s="98">
        <v>-14826</v>
      </c>
      <c r="N24" s="98">
        <v>-32257</v>
      </c>
      <c r="O24" s="98">
        <v>-108629</v>
      </c>
      <c r="P24" s="98">
        <v>-114200</v>
      </c>
      <c r="Q24" s="98">
        <v>-825</v>
      </c>
      <c r="R24" s="98">
        <v>-1108</v>
      </c>
      <c r="S24" s="98">
        <v>-1015</v>
      </c>
      <c r="T24" s="98">
        <v>-1866</v>
      </c>
      <c r="U24" s="98">
        <v>-1085</v>
      </c>
      <c r="V24" s="98">
        <v>-1471</v>
      </c>
      <c r="W24" s="98">
        <v>-1036</v>
      </c>
      <c r="X24" s="98">
        <v>-1692</v>
      </c>
      <c r="Y24" s="98">
        <v>-1171</v>
      </c>
      <c r="Z24" s="98">
        <v>-2047</v>
      </c>
      <c r="AA24" s="98">
        <v>-1662</v>
      </c>
      <c r="AB24" s="98">
        <v>-2543</v>
      </c>
      <c r="AC24" s="98">
        <v>-2112</v>
      </c>
      <c r="AD24" s="98">
        <v>-2824</v>
      </c>
      <c r="AE24" s="98">
        <v>-2321</v>
      </c>
      <c r="AF24" s="98">
        <v>-4604</v>
      </c>
      <c r="AG24" s="98">
        <v>-2577</v>
      </c>
      <c r="AH24" s="98">
        <v>-4181</v>
      </c>
      <c r="AI24" s="98">
        <v>-2031</v>
      </c>
      <c r="AJ24" s="98">
        <v>-4753</v>
      </c>
      <c r="AK24" s="98">
        <v>-3349</v>
      </c>
      <c r="AL24" s="98">
        <v>-4628</v>
      </c>
      <c r="AM24" s="98">
        <v>-3076</v>
      </c>
      <c r="AN24" s="98">
        <v>-5868</v>
      </c>
      <c r="AO24" s="98">
        <v>-4684</v>
      </c>
      <c r="AP24" s="98">
        <v>-6365</v>
      </c>
      <c r="AQ24" s="98">
        <v>-4234</v>
      </c>
      <c r="AR24" s="98">
        <v>-6924</v>
      </c>
      <c r="AS24" s="98">
        <v>-4635</v>
      </c>
      <c r="AT24" s="98">
        <v>-6700</v>
      </c>
      <c r="AU24" s="98">
        <v>-3548</v>
      </c>
      <c r="AV24" s="98">
        <v>-4258</v>
      </c>
      <c r="AW24" s="98">
        <v>-882</v>
      </c>
      <c r="AX24" s="98">
        <v>-6138</v>
      </c>
      <c r="AY24" s="98">
        <v>-5789</v>
      </c>
      <c r="AZ24" s="98">
        <v>-8800</v>
      </c>
      <c r="BA24" s="98">
        <v>-6319</v>
      </c>
      <c r="BB24" s="98">
        <v>-11349</v>
      </c>
      <c r="BC24" s="98">
        <v>-19537</v>
      </c>
      <c r="BD24" s="98">
        <v>-32595</v>
      </c>
      <c r="BE24" s="98">
        <v>-27168</v>
      </c>
      <c r="BF24" s="98">
        <v>-29329</v>
      </c>
      <c r="BG24" s="98">
        <v>-25157</v>
      </c>
      <c r="BH24" s="98">
        <v>-32294</v>
      </c>
      <c r="BI24" s="98">
        <v>-24700</v>
      </c>
      <c r="BJ24" s="98">
        <v>-32049</v>
      </c>
    </row>
    <row r="25" spans="1:62" s="43" customFormat="1" ht="18.75" customHeight="1" x14ac:dyDescent="0.25">
      <c r="A25" s="97" t="s">
        <v>11</v>
      </c>
      <c r="B25" s="98">
        <v>-423</v>
      </c>
      <c r="C25" s="98">
        <v>-798</v>
      </c>
      <c r="D25" s="98">
        <v>-1092</v>
      </c>
      <c r="E25" s="98">
        <v>-1691</v>
      </c>
      <c r="F25" s="98">
        <v>-2344</v>
      </c>
      <c r="G25" s="98">
        <v>-4003</v>
      </c>
      <c r="H25" s="98">
        <v>-2171</v>
      </c>
      <c r="I25" s="98">
        <v>-5433</v>
      </c>
      <c r="J25" s="98">
        <v>-11373</v>
      </c>
      <c r="K25" s="98">
        <v>-14500</v>
      </c>
      <c r="L25" s="98">
        <v>-14943</v>
      </c>
      <c r="M25" s="98">
        <v>-9207</v>
      </c>
      <c r="N25" s="98">
        <v>-16809</v>
      </c>
      <c r="O25" s="98">
        <v>-27061</v>
      </c>
      <c r="P25" s="98">
        <v>-25487</v>
      </c>
      <c r="Q25" s="98">
        <v>-443</v>
      </c>
      <c r="R25" s="98">
        <v>-936</v>
      </c>
      <c r="S25" s="98">
        <v>-175</v>
      </c>
      <c r="T25" s="98">
        <v>-347</v>
      </c>
      <c r="U25" s="98">
        <v>-935</v>
      </c>
      <c r="V25" s="98">
        <v>-887</v>
      </c>
      <c r="W25" s="98">
        <v>-646</v>
      </c>
      <c r="X25" s="98">
        <v>-818</v>
      </c>
      <c r="Y25" s="98">
        <v>-1067</v>
      </c>
      <c r="Z25" s="98">
        <v>-1472</v>
      </c>
      <c r="AA25" s="98">
        <v>-450</v>
      </c>
      <c r="AB25" s="98">
        <v>-681</v>
      </c>
      <c r="AC25" s="98">
        <v>-627</v>
      </c>
      <c r="AD25" s="98">
        <v>-413</v>
      </c>
      <c r="AE25" s="98">
        <v>-890</v>
      </c>
      <c r="AF25" s="98">
        <v>-1317</v>
      </c>
      <c r="AG25" s="98">
        <v>-1833</v>
      </c>
      <c r="AH25" s="98">
        <v>-1393</v>
      </c>
      <c r="AI25" s="98">
        <v>-1853</v>
      </c>
      <c r="AJ25" s="98">
        <v>-3073</v>
      </c>
      <c r="AK25" s="98">
        <v>-2714</v>
      </c>
      <c r="AL25" s="98">
        <v>-3733</v>
      </c>
      <c r="AM25" s="98">
        <v>-3716</v>
      </c>
      <c r="AN25" s="98">
        <v>-3750</v>
      </c>
      <c r="AO25" s="98">
        <v>-3438</v>
      </c>
      <c r="AP25" s="98">
        <v>-3596</v>
      </c>
      <c r="AQ25" s="98">
        <v>-2976</v>
      </c>
      <c r="AR25" s="98">
        <v>-6365</v>
      </c>
      <c r="AS25" s="98">
        <v>-2524</v>
      </c>
      <c r="AT25" s="98">
        <v>-3078</v>
      </c>
      <c r="AU25" s="98">
        <v>-2564</v>
      </c>
      <c r="AV25" s="98">
        <v>-1702</v>
      </c>
      <c r="AW25" s="98">
        <v>-1906</v>
      </c>
      <c r="AX25" s="98">
        <v>-3035</v>
      </c>
      <c r="AY25" s="98">
        <v>-3578</v>
      </c>
      <c r="AZ25" s="98">
        <v>-4269</v>
      </c>
      <c r="BA25" s="98">
        <v>-4584</v>
      </c>
      <c r="BB25" s="98">
        <v>-4378</v>
      </c>
      <c r="BC25" s="98">
        <v>-5106</v>
      </c>
      <c r="BD25" s="98">
        <v>-8081</v>
      </c>
      <c r="BE25" s="98">
        <v>-7553</v>
      </c>
      <c r="BF25" s="98">
        <v>-6321</v>
      </c>
      <c r="BG25" s="98">
        <v>-4855</v>
      </c>
      <c r="BH25" s="98">
        <v>-5723</v>
      </c>
      <c r="BI25" s="98">
        <v>-7550</v>
      </c>
      <c r="BJ25" s="98">
        <v>-7359</v>
      </c>
    </row>
    <row r="26" spans="1:62" s="1" customFormat="1" ht="18.75" customHeight="1" x14ac:dyDescent="0.25">
      <c r="A26" s="42" t="s">
        <v>219</v>
      </c>
      <c r="B26" s="35">
        <v>-1996</v>
      </c>
      <c r="C26" s="35">
        <v>-2426</v>
      </c>
      <c r="D26" s="35">
        <v>-3017</v>
      </c>
      <c r="E26" s="35">
        <v>-4901</v>
      </c>
      <c r="F26" s="35">
        <v>-7105</v>
      </c>
      <c r="G26" s="35">
        <v>-10190</v>
      </c>
      <c r="H26" s="35">
        <v>-34205</v>
      </c>
      <c r="I26" s="35">
        <v>-37137</v>
      </c>
      <c r="J26" s="35">
        <v>-39717</v>
      </c>
      <c r="K26" s="35">
        <v>-49474</v>
      </c>
      <c r="L26" s="35">
        <v>-116508</v>
      </c>
      <c r="M26" s="35">
        <v>-161637</v>
      </c>
      <c r="N26" s="35">
        <v>-171164</v>
      </c>
      <c r="O26" s="35">
        <v>-198768</v>
      </c>
      <c r="P26" s="35">
        <v>-205362</v>
      </c>
      <c r="Q26" s="35">
        <v>-1158</v>
      </c>
      <c r="R26" s="35">
        <v>-2007</v>
      </c>
      <c r="S26" s="35">
        <v>-1532</v>
      </c>
      <c r="T26" s="35">
        <v>-1886</v>
      </c>
      <c r="U26" s="35">
        <v>-1683</v>
      </c>
      <c r="V26" s="35">
        <v>-2004</v>
      </c>
      <c r="W26" s="35">
        <v>-1201</v>
      </c>
      <c r="X26" s="35">
        <v>-2474</v>
      </c>
      <c r="Y26" s="35">
        <v>-2799</v>
      </c>
      <c r="Z26" s="35">
        <v>-3716</v>
      </c>
      <c r="AA26" s="35">
        <v>-7270</v>
      </c>
      <c r="AB26" s="35">
        <v>-9483</v>
      </c>
      <c r="AC26" s="35">
        <v>-8880</v>
      </c>
      <c r="AD26" s="35">
        <v>-8572</v>
      </c>
      <c r="AE26" s="35">
        <v>-9055</v>
      </c>
      <c r="AF26" s="35">
        <v>-9229</v>
      </c>
      <c r="AG26" s="35">
        <v>-9449</v>
      </c>
      <c r="AH26" s="35">
        <v>-9404</v>
      </c>
      <c r="AI26" s="35">
        <v>-8336</v>
      </c>
      <c r="AJ26" s="35">
        <v>-10153</v>
      </c>
      <c r="AK26" s="35">
        <v>-10389</v>
      </c>
      <c r="AL26" s="35">
        <v>-10839</v>
      </c>
      <c r="AM26" s="35">
        <v>-10905</v>
      </c>
      <c r="AN26" s="35">
        <v>-11543</v>
      </c>
      <c r="AO26" s="35">
        <v>-11965</v>
      </c>
      <c r="AP26" s="35">
        <v>-15061</v>
      </c>
      <c r="AQ26" s="35">
        <v>-22635</v>
      </c>
      <c r="AR26" s="35">
        <v>-30557</v>
      </c>
      <c r="AS26" s="35">
        <v>-27024</v>
      </c>
      <c r="AT26" s="35">
        <v>-36292</v>
      </c>
      <c r="AU26" s="35">
        <v>-40252</v>
      </c>
      <c r="AV26" s="35">
        <v>-40827</v>
      </c>
      <c r="AW26" s="35">
        <v>-40308</v>
      </c>
      <c r="AX26" s="35">
        <v>-40250</v>
      </c>
      <c r="AY26" s="35">
        <v>-39350</v>
      </c>
      <c r="AZ26" s="35">
        <v>-43250</v>
      </c>
      <c r="BA26" s="35">
        <v>-43288</v>
      </c>
      <c r="BB26" s="35">
        <v>-45276</v>
      </c>
      <c r="BC26" s="35">
        <v>-45627</v>
      </c>
      <c r="BD26" s="35">
        <v>-48176</v>
      </c>
      <c r="BE26" s="35">
        <v>-52125</v>
      </c>
      <c r="BF26" s="35">
        <v>-52840</v>
      </c>
      <c r="BG26" s="35">
        <v>-55582</v>
      </c>
      <c r="BH26" s="35">
        <v>-52427</v>
      </c>
      <c r="BI26" s="35">
        <v>-51577</v>
      </c>
      <c r="BJ26" s="35">
        <v>-45776</v>
      </c>
    </row>
    <row r="27" spans="1:62" s="40" customFormat="1" ht="18.75" customHeight="1" x14ac:dyDescent="0.25">
      <c r="A27" s="38" t="s">
        <v>2</v>
      </c>
      <c r="B27" s="39">
        <v>80529</v>
      </c>
      <c r="C27" s="39">
        <v>90893</v>
      </c>
      <c r="D27" s="39">
        <v>111701</v>
      </c>
      <c r="E27" s="39">
        <v>181098</v>
      </c>
      <c r="F27" s="39">
        <v>276591</v>
      </c>
      <c r="G27" s="39">
        <v>437772</v>
      </c>
      <c r="H27" s="39">
        <v>554992</v>
      </c>
      <c r="I27" s="39">
        <v>613994</v>
      </c>
      <c r="J27" s="39">
        <v>675139.92192999995</v>
      </c>
      <c r="K27" s="39">
        <v>685496</v>
      </c>
      <c r="L27" s="39">
        <v>695473.30530999997</v>
      </c>
      <c r="M27" s="39">
        <v>669778</v>
      </c>
      <c r="N27" s="39">
        <v>761442</v>
      </c>
      <c r="O27" s="39">
        <v>833499</v>
      </c>
      <c r="P27" s="39">
        <v>949372.74604999996</v>
      </c>
      <c r="Q27" s="39">
        <v>47745</v>
      </c>
      <c r="R27" s="39">
        <v>45230</v>
      </c>
      <c r="S27" s="39">
        <v>71469</v>
      </c>
      <c r="T27" s="39">
        <v>68399</v>
      </c>
      <c r="U27" s="39">
        <v>67434</v>
      </c>
      <c r="V27" s="39">
        <v>69289</v>
      </c>
      <c r="W27" s="39">
        <v>101402</v>
      </c>
      <c r="X27" s="39">
        <v>111537</v>
      </c>
      <c r="Y27" s="39">
        <v>108829</v>
      </c>
      <c r="Z27" s="39">
        <v>116004</v>
      </c>
      <c r="AA27" s="39">
        <v>166487</v>
      </c>
      <c r="AB27" s="39">
        <v>145882</v>
      </c>
      <c r="AC27" s="39">
        <v>125314</v>
      </c>
      <c r="AD27" s="39">
        <v>117309</v>
      </c>
      <c r="AE27" s="39">
        <v>169147</v>
      </c>
      <c r="AF27" s="39">
        <v>151691</v>
      </c>
      <c r="AG27" s="39">
        <v>154289</v>
      </c>
      <c r="AH27" s="39">
        <v>138867</v>
      </c>
      <c r="AI27" s="39">
        <v>184904</v>
      </c>
      <c r="AJ27" s="39">
        <v>178021</v>
      </c>
      <c r="AK27" s="39">
        <v>163584</v>
      </c>
      <c r="AL27" s="39">
        <v>148630.92193000001</v>
      </c>
      <c r="AM27" s="39">
        <v>178378</v>
      </c>
      <c r="AN27" s="39">
        <v>185955</v>
      </c>
      <c r="AO27" s="39">
        <v>151057</v>
      </c>
      <c r="AP27" s="39">
        <v>170106</v>
      </c>
      <c r="AQ27" s="39">
        <v>166103</v>
      </c>
      <c r="AR27" s="39">
        <v>185918</v>
      </c>
      <c r="AS27" s="39">
        <v>157736</v>
      </c>
      <c r="AT27" s="39">
        <v>185716.30530999997</v>
      </c>
      <c r="AU27" s="39">
        <v>153550</v>
      </c>
      <c r="AV27" s="39">
        <v>204714</v>
      </c>
      <c r="AW27" s="39">
        <v>134499</v>
      </c>
      <c r="AX27" s="39">
        <v>177015</v>
      </c>
      <c r="AY27" s="39">
        <v>163369</v>
      </c>
      <c r="AZ27" s="39">
        <v>212573</v>
      </c>
      <c r="BA27" s="39">
        <v>169245</v>
      </c>
      <c r="BB27" s="39">
        <v>216255</v>
      </c>
      <c r="BC27" s="39">
        <v>192970</v>
      </c>
      <c r="BD27" s="39">
        <v>236750</v>
      </c>
      <c r="BE27" s="39">
        <v>186868</v>
      </c>
      <c r="BF27" s="39">
        <v>216911</v>
      </c>
      <c r="BG27" s="39">
        <v>206273.74604999996</v>
      </c>
      <c r="BH27" s="39">
        <v>269806</v>
      </c>
      <c r="BI27" s="39">
        <v>210375</v>
      </c>
      <c r="BJ27" s="39">
        <v>262918</v>
      </c>
    </row>
    <row r="28" spans="1:62" s="40" customFormat="1" ht="18.75" customHeight="1" x14ac:dyDescent="0.25">
      <c r="A28" s="38" t="s">
        <v>41</v>
      </c>
      <c r="B28" s="39">
        <v>-41596</v>
      </c>
      <c r="C28" s="39">
        <v>-46017</v>
      </c>
      <c r="D28" s="39">
        <v>-66372</v>
      </c>
      <c r="E28" s="39">
        <v>-104693</v>
      </c>
      <c r="F28" s="39">
        <v>-139213</v>
      </c>
      <c r="G28" s="39">
        <v>-208423</v>
      </c>
      <c r="H28" s="39">
        <v>-324707</v>
      </c>
      <c r="I28" s="39">
        <v>-316999</v>
      </c>
      <c r="J28" s="39">
        <v>-419105</v>
      </c>
      <c r="K28" s="39">
        <v>-449811</v>
      </c>
      <c r="L28" s="39">
        <v>-435203</v>
      </c>
      <c r="M28" s="39">
        <v>-356584</v>
      </c>
      <c r="N28" s="39">
        <v>-583976</v>
      </c>
      <c r="O28" s="39">
        <v>-857727</v>
      </c>
      <c r="P28" s="39">
        <v>-742092</v>
      </c>
      <c r="Q28" s="39">
        <v>-23707</v>
      </c>
      <c r="R28" s="39">
        <v>-38057</v>
      </c>
      <c r="S28" s="39">
        <v>-27690</v>
      </c>
      <c r="T28" s="39">
        <v>-35092</v>
      </c>
      <c r="U28" s="39">
        <v>-32840</v>
      </c>
      <c r="V28" s="39">
        <v>-43591</v>
      </c>
      <c r="W28" s="39">
        <v>-42966</v>
      </c>
      <c r="X28" s="39">
        <v>-50908</v>
      </c>
      <c r="Y28" s="39">
        <v>-49668</v>
      </c>
      <c r="Z28" s="39">
        <v>-64881</v>
      </c>
      <c r="AA28" s="39">
        <v>-72214</v>
      </c>
      <c r="AB28" s="39">
        <v>-84677</v>
      </c>
      <c r="AC28" s="39">
        <v>-83416</v>
      </c>
      <c r="AD28" s="39">
        <v>-84400</v>
      </c>
      <c r="AE28" s="39">
        <v>-70141</v>
      </c>
      <c r="AF28" s="39">
        <v>-71522</v>
      </c>
      <c r="AG28" s="39">
        <v>-86914</v>
      </c>
      <c r="AH28" s="39">
        <v>-88422</v>
      </c>
      <c r="AI28" s="39">
        <v>-85701</v>
      </c>
      <c r="AJ28" s="39">
        <v>-92937</v>
      </c>
      <c r="AK28" s="39">
        <v>-110686</v>
      </c>
      <c r="AL28" s="39">
        <v>-129781</v>
      </c>
      <c r="AM28" s="39">
        <v>-118009</v>
      </c>
      <c r="AN28" s="39">
        <v>-105540</v>
      </c>
      <c r="AO28" s="39">
        <v>-98929</v>
      </c>
      <c r="AP28" s="39">
        <v>-127333</v>
      </c>
      <c r="AQ28" s="39">
        <v>-90625</v>
      </c>
      <c r="AR28" s="39">
        <v>-96948</v>
      </c>
      <c r="AS28" s="39">
        <v>-110485</v>
      </c>
      <c r="AT28" s="39">
        <v>-137145</v>
      </c>
      <c r="AU28" s="39">
        <v>-113328</v>
      </c>
      <c r="AV28" s="39">
        <v>-115388</v>
      </c>
      <c r="AW28" s="39">
        <v>-124770</v>
      </c>
      <c r="AX28" s="39">
        <v>-3098</v>
      </c>
      <c r="AY28" s="39">
        <v>-123076</v>
      </c>
      <c r="AZ28" s="39">
        <v>-151298</v>
      </c>
      <c r="BA28" s="39">
        <v>-137073</v>
      </c>
      <c r="BB28" s="39">
        <v>-172529</v>
      </c>
      <c r="BC28" s="39">
        <v>-172402</v>
      </c>
      <c r="BD28" s="39">
        <v>-229390</v>
      </c>
      <c r="BE28" s="39">
        <v>-162454</v>
      </c>
      <c r="BF28" s="39">
        <v>-293481</v>
      </c>
      <c r="BG28" s="39">
        <v>-169617</v>
      </c>
      <c r="BH28" s="39">
        <v>-185203</v>
      </c>
      <c r="BI28" s="39">
        <v>-185803</v>
      </c>
      <c r="BJ28" s="39">
        <v>-201469</v>
      </c>
    </row>
    <row r="29" spans="1:62" s="1" customFormat="1" ht="18.75" customHeight="1" x14ac:dyDescent="0.25">
      <c r="A29" s="42" t="s">
        <v>10</v>
      </c>
      <c r="B29" s="35">
        <v>-40811</v>
      </c>
      <c r="C29" s="35">
        <v>-45633</v>
      </c>
      <c r="D29" s="35">
        <v>-67112</v>
      </c>
      <c r="E29" s="35">
        <v>-99106</v>
      </c>
      <c r="F29" s="35">
        <v>-135115</v>
      </c>
      <c r="G29" s="35">
        <v>-200317</v>
      </c>
      <c r="H29" s="35">
        <v>-313726</v>
      </c>
      <c r="I29" s="35">
        <v>-322072</v>
      </c>
      <c r="J29" s="35">
        <v>-417564</v>
      </c>
      <c r="K29" s="35">
        <v>-446849</v>
      </c>
      <c r="L29" s="35">
        <v>-440001</v>
      </c>
      <c r="M29" s="35">
        <v>-484506</v>
      </c>
      <c r="N29" s="35">
        <v>-541495</v>
      </c>
      <c r="O29" s="35">
        <v>-648553</v>
      </c>
      <c r="P29" s="35">
        <v>-715956</v>
      </c>
      <c r="Q29" s="35">
        <v>-23086</v>
      </c>
      <c r="R29" s="35">
        <v>-34106</v>
      </c>
      <c r="S29" s="35">
        <v>-26191</v>
      </c>
      <c r="T29" s="35">
        <v>-33497</v>
      </c>
      <c r="U29" s="35">
        <v>-32935</v>
      </c>
      <c r="V29" s="35">
        <v>-42492</v>
      </c>
      <c r="W29" s="35">
        <v>-41423</v>
      </c>
      <c r="X29" s="35">
        <v>-48672</v>
      </c>
      <c r="Y29" s="35">
        <v>-48393</v>
      </c>
      <c r="Z29" s="35">
        <v>-61829</v>
      </c>
      <c r="AA29" s="35">
        <v>-70168</v>
      </c>
      <c r="AB29" s="35">
        <v>-82385</v>
      </c>
      <c r="AC29" s="35">
        <v>-80011</v>
      </c>
      <c r="AD29" s="35">
        <v>-81162</v>
      </c>
      <c r="AE29" s="35">
        <v>-69941</v>
      </c>
      <c r="AF29" s="35">
        <v>-75672</v>
      </c>
      <c r="AG29" s="35">
        <v>-87350</v>
      </c>
      <c r="AH29" s="35">
        <v>-89109</v>
      </c>
      <c r="AI29" s="35">
        <v>-85059</v>
      </c>
      <c r="AJ29" s="35">
        <v>-93432</v>
      </c>
      <c r="AK29" s="35">
        <v>-111059</v>
      </c>
      <c r="AL29" s="35">
        <v>-128014</v>
      </c>
      <c r="AM29" s="35">
        <v>-118971</v>
      </c>
      <c r="AN29" s="35">
        <v>-104939</v>
      </c>
      <c r="AO29" s="35">
        <v>-97869</v>
      </c>
      <c r="AP29" s="35">
        <v>-125070</v>
      </c>
      <c r="AQ29" s="35">
        <v>-89123</v>
      </c>
      <c r="AR29" s="35">
        <v>-113937</v>
      </c>
      <c r="AS29" s="35">
        <v>-104705</v>
      </c>
      <c r="AT29" s="35">
        <v>-132236</v>
      </c>
      <c r="AU29" s="35">
        <v>-111522</v>
      </c>
      <c r="AV29" s="35">
        <v>-116944</v>
      </c>
      <c r="AW29" s="35">
        <v>-111531</v>
      </c>
      <c r="AX29" s="35">
        <v>-144509</v>
      </c>
      <c r="AY29" s="35">
        <v>-119166</v>
      </c>
      <c r="AZ29" s="35">
        <v>-138179</v>
      </c>
      <c r="BA29" s="35">
        <v>-129373</v>
      </c>
      <c r="BB29" s="35">
        <v>-154777</v>
      </c>
      <c r="BC29" s="35">
        <v>-155589</v>
      </c>
      <c r="BD29" s="35">
        <v>-158944</v>
      </c>
      <c r="BE29" s="35">
        <v>-154539</v>
      </c>
      <c r="BF29" s="35">
        <v>-179481</v>
      </c>
      <c r="BG29" s="35">
        <v>-166578</v>
      </c>
      <c r="BH29" s="35">
        <v>-179480</v>
      </c>
      <c r="BI29" s="35">
        <v>-178926</v>
      </c>
      <c r="BJ29" s="35">
        <v>-190972</v>
      </c>
    </row>
    <row r="30" spans="1:62" s="1" customFormat="1" ht="18.75" customHeight="1" x14ac:dyDescent="0.25">
      <c r="A30" s="44" t="s">
        <v>214</v>
      </c>
      <c r="B30" s="35">
        <v>-14864</v>
      </c>
      <c r="C30" s="35">
        <v>-16708</v>
      </c>
      <c r="D30" s="35">
        <v>-23985</v>
      </c>
      <c r="E30" s="35">
        <v>-33865</v>
      </c>
      <c r="F30" s="35">
        <v>-51978</v>
      </c>
      <c r="G30" s="35">
        <v>-78456</v>
      </c>
      <c r="H30" s="35">
        <v>-124899</v>
      </c>
      <c r="I30" s="35">
        <v>-109056</v>
      </c>
      <c r="J30" s="35">
        <v>-136062</v>
      </c>
      <c r="K30" s="35">
        <v>-143038</v>
      </c>
      <c r="L30" s="35">
        <v>-148980</v>
      </c>
      <c r="M30" s="35">
        <v>-148931</v>
      </c>
      <c r="N30" s="35">
        <v>-167341</v>
      </c>
      <c r="O30" s="35">
        <v>-209191</v>
      </c>
      <c r="P30" s="35">
        <v>-237925</v>
      </c>
      <c r="Q30" s="35">
        <v>-8439</v>
      </c>
      <c r="R30" s="35">
        <v>-10471</v>
      </c>
      <c r="S30" s="35">
        <v>-10218</v>
      </c>
      <c r="T30" s="35">
        <v>-16380</v>
      </c>
      <c r="U30" s="35">
        <v>-13837</v>
      </c>
      <c r="V30" s="35">
        <v>-15021</v>
      </c>
      <c r="W30" s="35">
        <v>-16380</v>
      </c>
      <c r="X30" s="35">
        <v>-17435</v>
      </c>
      <c r="Y30" s="35">
        <v>-19976</v>
      </c>
      <c r="Z30" s="35">
        <v>-24665</v>
      </c>
      <c r="AA30" s="35">
        <v>-33292</v>
      </c>
      <c r="AB30" s="35">
        <v>-34976</v>
      </c>
      <c r="AC30" s="35">
        <v>-28984</v>
      </c>
      <c r="AD30" s="35">
        <v>-27647</v>
      </c>
      <c r="AE30" s="35">
        <v>-26168</v>
      </c>
      <c r="AF30" s="35">
        <v>-26566</v>
      </c>
      <c r="AG30" s="35">
        <v>-27025</v>
      </c>
      <c r="AH30" s="35">
        <v>-29297</v>
      </c>
      <c r="AI30" s="35">
        <v>-30990</v>
      </c>
      <c r="AJ30" s="35">
        <v>-31949</v>
      </c>
      <c r="AK30" s="35">
        <v>-35063</v>
      </c>
      <c r="AL30" s="35">
        <v>-38060</v>
      </c>
      <c r="AM30" s="35">
        <v>-35110</v>
      </c>
      <c r="AN30" s="35">
        <v>-36538</v>
      </c>
      <c r="AO30" s="35">
        <v>-35630</v>
      </c>
      <c r="AP30" s="35">
        <v>-35760</v>
      </c>
      <c r="AQ30" s="35">
        <v>-34899</v>
      </c>
      <c r="AR30" s="35">
        <v>-35573</v>
      </c>
      <c r="AS30" s="35">
        <v>-37408</v>
      </c>
      <c r="AT30" s="35">
        <v>-41100</v>
      </c>
      <c r="AU30" s="35">
        <v>-40625</v>
      </c>
      <c r="AV30" s="35">
        <v>-33346</v>
      </c>
      <c r="AW30" s="35">
        <v>-38472</v>
      </c>
      <c r="AX30" s="35">
        <v>-36488</v>
      </c>
      <c r="AY30" s="35">
        <v>-39450</v>
      </c>
      <c r="AZ30" s="35">
        <v>-40731</v>
      </c>
      <c r="BA30" s="35">
        <v>-43484</v>
      </c>
      <c r="BB30" s="35">
        <v>-43676</v>
      </c>
      <c r="BC30" s="35">
        <v>-50881</v>
      </c>
      <c r="BD30" s="35">
        <v>-50552</v>
      </c>
      <c r="BE30" s="35">
        <v>-55189</v>
      </c>
      <c r="BF30" s="35">
        <v>-52569</v>
      </c>
      <c r="BG30" s="35">
        <v>-57631</v>
      </c>
      <c r="BH30" s="35">
        <v>-59424</v>
      </c>
      <c r="BI30" s="35">
        <v>-60190</v>
      </c>
      <c r="BJ30" s="35">
        <v>-60680</v>
      </c>
    </row>
    <row r="31" spans="1:62" s="1" customFormat="1" ht="18.75" customHeight="1" x14ac:dyDescent="0.25">
      <c r="A31" s="44" t="s">
        <v>218</v>
      </c>
      <c r="B31" s="35">
        <v>-6754</v>
      </c>
      <c r="C31" s="35">
        <v>-6122</v>
      </c>
      <c r="D31" s="35">
        <v>-8805</v>
      </c>
      <c r="E31" s="35">
        <v>-10599</v>
      </c>
      <c r="F31" s="35">
        <v>-16180</v>
      </c>
      <c r="G31" s="35">
        <v>-25062</v>
      </c>
      <c r="H31" s="35">
        <v>-28625</v>
      </c>
      <c r="I31" s="35">
        <v>-26720</v>
      </c>
      <c r="J31" s="35">
        <v>-32453</v>
      </c>
      <c r="K31" s="35">
        <v>-35227</v>
      </c>
      <c r="L31" s="35">
        <v>-60489</v>
      </c>
      <c r="M31" s="35">
        <v>-66631</v>
      </c>
      <c r="N31" s="35">
        <v>-62656</v>
      </c>
      <c r="O31" s="35">
        <v>-74176</v>
      </c>
      <c r="P31" s="35">
        <v>-71440</v>
      </c>
      <c r="Q31" s="35">
        <v>-2477</v>
      </c>
      <c r="R31" s="35">
        <v>-3567</v>
      </c>
      <c r="S31" s="35">
        <v>-3552</v>
      </c>
      <c r="T31" s="35">
        <v>-5049</v>
      </c>
      <c r="U31" s="35">
        <v>-3769</v>
      </c>
      <c r="V31" s="35">
        <v>-5110</v>
      </c>
      <c r="W31" s="35">
        <v>-5049</v>
      </c>
      <c r="X31" s="35">
        <v>-6312</v>
      </c>
      <c r="Y31" s="35">
        <v>-7414</v>
      </c>
      <c r="Z31" s="35">
        <v>-6287</v>
      </c>
      <c r="AA31" s="35">
        <v>-6238</v>
      </c>
      <c r="AB31" s="35">
        <v>-7806</v>
      </c>
      <c r="AC31" s="35">
        <v>-8158</v>
      </c>
      <c r="AD31" s="35">
        <v>-6423</v>
      </c>
      <c r="AE31" s="35">
        <v>-6806</v>
      </c>
      <c r="AF31" s="35">
        <v>-7325</v>
      </c>
      <c r="AG31" s="35">
        <v>-5842</v>
      </c>
      <c r="AH31" s="35">
        <v>-6747</v>
      </c>
      <c r="AI31" s="35">
        <v>-7119</v>
      </c>
      <c r="AJ31" s="35">
        <v>-7849</v>
      </c>
      <c r="AK31" s="35">
        <v>-7507</v>
      </c>
      <c r="AL31" s="35">
        <v>-9978</v>
      </c>
      <c r="AM31" s="35">
        <v>-8204</v>
      </c>
      <c r="AN31" s="35">
        <v>-8238</v>
      </c>
      <c r="AO31" s="35">
        <v>-8767</v>
      </c>
      <c r="AP31" s="35">
        <v>-10018</v>
      </c>
      <c r="AQ31" s="35">
        <v>-12785</v>
      </c>
      <c r="AR31" s="35">
        <v>-16651</v>
      </c>
      <c r="AS31" s="35">
        <v>-13122</v>
      </c>
      <c r="AT31" s="35">
        <v>-17931</v>
      </c>
      <c r="AU31" s="35">
        <v>-14932</v>
      </c>
      <c r="AV31" s="35">
        <v>-9152</v>
      </c>
      <c r="AW31" s="35">
        <v>-8544</v>
      </c>
      <c r="AX31" s="35">
        <v>-34003</v>
      </c>
      <c r="AY31" s="35">
        <v>-14209</v>
      </c>
      <c r="AZ31" s="35">
        <v>-12995</v>
      </c>
      <c r="BA31" s="35">
        <v>-16585</v>
      </c>
      <c r="BB31" s="35">
        <v>-18867</v>
      </c>
      <c r="BC31" s="35">
        <v>-17577</v>
      </c>
      <c r="BD31" s="35">
        <v>-15957</v>
      </c>
      <c r="BE31" s="35">
        <v>-19916</v>
      </c>
      <c r="BF31" s="35">
        <v>-20726</v>
      </c>
      <c r="BG31" s="35">
        <v>-18877</v>
      </c>
      <c r="BH31" s="35">
        <v>-18424</v>
      </c>
      <c r="BI31" s="35">
        <v>-16932</v>
      </c>
      <c r="BJ31" s="35">
        <v>-17207</v>
      </c>
    </row>
    <row r="32" spans="1:62" s="1" customFormat="1" ht="18.75" customHeight="1" x14ac:dyDescent="0.25">
      <c r="A32" s="44" t="s">
        <v>220</v>
      </c>
      <c r="B32" s="35">
        <v>-9836</v>
      </c>
      <c r="C32" s="35">
        <v>-9789</v>
      </c>
      <c r="D32" s="35">
        <v>-12041</v>
      </c>
      <c r="E32" s="35">
        <v>-19637</v>
      </c>
      <c r="F32" s="35">
        <v>-18668</v>
      </c>
      <c r="G32" s="35">
        <v>-34287</v>
      </c>
      <c r="H32" s="35">
        <v>-51249</v>
      </c>
      <c r="I32" s="35">
        <v>-66191</v>
      </c>
      <c r="J32" s="35">
        <v>-92517</v>
      </c>
      <c r="K32" s="35">
        <v>-83548</v>
      </c>
      <c r="L32" s="35">
        <v>-80170</v>
      </c>
      <c r="M32" s="35">
        <v>-90747</v>
      </c>
      <c r="N32" s="35">
        <v>-130896</v>
      </c>
      <c r="O32" s="35">
        <v>-162176</v>
      </c>
      <c r="P32" s="35">
        <v>-138566</v>
      </c>
      <c r="Q32" s="35">
        <v>-5151</v>
      </c>
      <c r="R32" s="35">
        <v>-5200</v>
      </c>
      <c r="S32" s="35">
        <v>-4934</v>
      </c>
      <c r="T32" s="35">
        <v>-7757</v>
      </c>
      <c r="U32" s="35">
        <v>-5347</v>
      </c>
      <c r="V32" s="35">
        <v>-5466</v>
      </c>
      <c r="W32" s="35">
        <v>-7757</v>
      </c>
      <c r="X32" s="35">
        <v>-8010</v>
      </c>
      <c r="Y32" s="35">
        <v>-7652</v>
      </c>
      <c r="Z32" s="35">
        <v>-10868</v>
      </c>
      <c r="AA32" s="35">
        <v>-12197</v>
      </c>
      <c r="AB32" s="35">
        <v>-9317</v>
      </c>
      <c r="AC32" s="35">
        <v>-16922</v>
      </c>
      <c r="AD32" s="35">
        <v>-12813</v>
      </c>
      <c r="AE32" s="35">
        <v>-15677</v>
      </c>
      <c r="AF32" s="35">
        <v>-13381</v>
      </c>
      <c r="AG32" s="35">
        <v>-18394</v>
      </c>
      <c r="AH32" s="35">
        <v>-18739</v>
      </c>
      <c r="AI32" s="35">
        <v>-20742</v>
      </c>
      <c r="AJ32" s="35">
        <v>-15824</v>
      </c>
      <c r="AK32" s="35">
        <v>-27794</v>
      </c>
      <c r="AL32" s="35">
        <v>-28157</v>
      </c>
      <c r="AM32" s="35">
        <v>-35771</v>
      </c>
      <c r="AN32" s="35">
        <v>-16486</v>
      </c>
      <c r="AO32" s="35">
        <v>-14134</v>
      </c>
      <c r="AP32" s="35">
        <v>-17157</v>
      </c>
      <c r="AQ32" s="35">
        <v>-19727</v>
      </c>
      <c r="AR32" s="35">
        <v>-22473</v>
      </c>
      <c r="AS32" s="35">
        <v>-20134</v>
      </c>
      <c r="AT32" s="35">
        <v>-17836</v>
      </c>
      <c r="AU32" s="35">
        <v>-25355</v>
      </c>
      <c r="AV32" s="35">
        <v>-15973</v>
      </c>
      <c r="AW32" s="35">
        <v>-23919</v>
      </c>
      <c r="AX32" s="35">
        <v>-25500</v>
      </c>
      <c r="AY32" s="35">
        <v>-35096</v>
      </c>
      <c r="AZ32" s="35">
        <v>-30723</v>
      </c>
      <c r="BA32" s="35">
        <v>-29153</v>
      </c>
      <c r="BB32" s="35">
        <v>-35924</v>
      </c>
      <c r="BC32" s="35">
        <v>-37969</v>
      </c>
      <c r="BD32" s="35">
        <v>-43121</v>
      </c>
      <c r="BE32" s="35">
        <v>-39411</v>
      </c>
      <c r="BF32" s="35">
        <v>-41675</v>
      </c>
      <c r="BG32" s="35">
        <v>-40361</v>
      </c>
      <c r="BH32" s="35">
        <v>-36740</v>
      </c>
      <c r="BI32" s="35">
        <v>-30092</v>
      </c>
      <c r="BJ32" s="35">
        <v>-31373</v>
      </c>
    </row>
    <row r="33" spans="1:62" s="1" customFormat="1" ht="18.75" customHeight="1" x14ac:dyDescent="0.25">
      <c r="A33" s="44" t="s">
        <v>221</v>
      </c>
      <c r="B33" s="35">
        <v>1645</v>
      </c>
      <c r="C33" s="35">
        <v>-2197</v>
      </c>
      <c r="D33" s="35">
        <v>-6741</v>
      </c>
      <c r="E33" s="35">
        <v>-15566</v>
      </c>
      <c r="F33" s="35">
        <v>-20001</v>
      </c>
      <c r="G33" s="35">
        <v>-25468</v>
      </c>
      <c r="H33" s="35">
        <v>-47659</v>
      </c>
      <c r="I33" s="35">
        <v>-48732</v>
      </c>
      <c r="J33" s="35">
        <v>-64195</v>
      </c>
      <c r="K33" s="35">
        <v>-88243</v>
      </c>
      <c r="L33" s="35">
        <v>-80040</v>
      </c>
      <c r="M33" s="35">
        <v>-122966</v>
      </c>
      <c r="N33" s="35">
        <v>-117823</v>
      </c>
      <c r="O33" s="35">
        <v>-113270</v>
      </c>
      <c r="P33" s="35">
        <v>-160486</v>
      </c>
      <c r="Q33" s="35">
        <v>-2467</v>
      </c>
      <c r="R33" s="35">
        <v>-8285</v>
      </c>
      <c r="S33" s="35">
        <v>-2622</v>
      </c>
      <c r="T33" s="35">
        <v>-4843</v>
      </c>
      <c r="U33" s="35">
        <v>-2710</v>
      </c>
      <c r="V33" s="35">
        <v>-8226</v>
      </c>
      <c r="W33" s="35">
        <v>-4843</v>
      </c>
      <c r="X33" s="35">
        <v>-7556</v>
      </c>
      <c r="Y33" s="35">
        <v>-4989</v>
      </c>
      <c r="Z33" s="35">
        <v>-8080</v>
      </c>
      <c r="AA33" s="35">
        <v>-4595</v>
      </c>
      <c r="AB33" s="35">
        <v>-14239</v>
      </c>
      <c r="AC33" s="35">
        <v>-10670</v>
      </c>
      <c r="AD33" s="35">
        <v>-18155</v>
      </c>
      <c r="AE33" s="35">
        <v>-6390</v>
      </c>
      <c r="AF33" s="35">
        <v>-13058</v>
      </c>
      <c r="AG33" s="35">
        <v>-14849</v>
      </c>
      <c r="AH33" s="35">
        <v>-14435</v>
      </c>
      <c r="AI33" s="35">
        <v>-7303</v>
      </c>
      <c r="AJ33" s="35">
        <v>-15169</v>
      </c>
      <c r="AK33" s="35">
        <v>-14929</v>
      </c>
      <c r="AL33" s="35">
        <v>-26794</v>
      </c>
      <c r="AM33" s="35">
        <v>-15689</v>
      </c>
      <c r="AN33" s="35">
        <v>-21880</v>
      </c>
      <c r="AO33" s="35">
        <v>-18321</v>
      </c>
      <c r="AP33" s="35">
        <v>-32353</v>
      </c>
      <c r="AQ33" s="35">
        <v>-6528</v>
      </c>
      <c r="AR33" s="35">
        <v>-22311</v>
      </c>
      <c r="AS33" s="35">
        <v>-17923</v>
      </c>
      <c r="AT33" s="35">
        <v>-33278</v>
      </c>
      <c r="AU33" s="35">
        <v>-13741</v>
      </c>
      <c r="AV33" s="35">
        <v>-47475</v>
      </c>
      <c r="AW33" s="35">
        <v>-28925</v>
      </c>
      <c r="AX33" s="35">
        <v>-32825</v>
      </c>
      <c r="AY33" s="35">
        <v>-17306</v>
      </c>
      <c r="AZ33" s="35">
        <v>-40314</v>
      </c>
      <c r="BA33" s="35">
        <v>-22195</v>
      </c>
      <c r="BB33" s="35">
        <v>-38008</v>
      </c>
      <c r="BC33" s="35">
        <v>-28787</v>
      </c>
      <c r="BD33" s="35">
        <v>-27463</v>
      </c>
      <c r="BE33" s="35">
        <v>-16535</v>
      </c>
      <c r="BF33" s="35">
        <v>-40485</v>
      </c>
      <c r="BG33" s="35">
        <v>-24661</v>
      </c>
      <c r="BH33" s="35">
        <v>-42696</v>
      </c>
      <c r="BI33" s="35">
        <v>-44852</v>
      </c>
      <c r="BJ33" s="35">
        <v>-48277</v>
      </c>
    </row>
    <row r="34" spans="1:62" s="1" customFormat="1" ht="18.75" customHeight="1" x14ac:dyDescent="0.25">
      <c r="A34" s="44" t="s">
        <v>219</v>
      </c>
      <c r="B34" s="35">
        <v>-5392</v>
      </c>
      <c r="C34" s="35">
        <v>-6644</v>
      </c>
      <c r="D34" s="35">
        <v>-8293</v>
      </c>
      <c r="E34" s="35">
        <v>-8552</v>
      </c>
      <c r="F34" s="35">
        <v>-12554</v>
      </c>
      <c r="G34" s="35">
        <v>-14433</v>
      </c>
      <c r="H34" s="35">
        <v>-21895</v>
      </c>
      <c r="I34" s="35">
        <v>-23140</v>
      </c>
      <c r="J34" s="35">
        <v>-25373</v>
      </c>
      <c r="K34" s="35">
        <v>-26874</v>
      </c>
      <c r="L34" s="35">
        <v>-14398</v>
      </c>
      <c r="M34" s="35">
        <v>-14014</v>
      </c>
      <c r="N34" s="35">
        <v>-13706</v>
      </c>
      <c r="O34" s="35">
        <v>-15550</v>
      </c>
      <c r="P34" s="35">
        <v>-20501</v>
      </c>
      <c r="Q34" s="35">
        <v>-1716</v>
      </c>
      <c r="R34" s="35">
        <v>-3135</v>
      </c>
      <c r="S34" s="35">
        <v>-2017</v>
      </c>
      <c r="T34" s="35">
        <v>-3440</v>
      </c>
      <c r="U34" s="35">
        <v>-3442</v>
      </c>
      <c r="V34" s="35">
        <v>-4124</v>
      </c>
      <c r="W34" s="35">
        <v>-3440</v>
      </c>
      <c r="X34" s="35">
        <v>-3266</v>
      </c>
      <c r="Y34" s="35">
        <v>-3775</v>
      </c>
      <c r="Z34" s="35">
        <v>-3952</v>
      </c>
      <c r="AA34" s="35">
        <v>-5056</v>
      </c>
      <c r="AB34" s="35">
        <v>-5481</v>
      </c>
      <c r="AC34" s="35">
        <v>-5663</v>
      </c>
      <c r="AD34" s="35">
        <v>-5695</v>
      </c>
      <c r="AE34" s="35">
        <v>-5457</v>
      </c>
      <c r="AF34" s="35">
        <v>-5582</v>
      </c>
      <c r="AG34" s="35">
        <v>-5822</v>
      </c>
      <c r="AH34" s="35">
        <v>-6279</v>
      </c>
      <c r="AI34" s="35">
        <v>-6192</v>
      </c>
      <c r="AJ34" s="35">
        <v>-6338</v>
      </c>
      <c r="AK34" s="35">
        <v>-6375</v>
      </c>
      <c r="AL34" s="35">
        <v>-6468</v>
      </c>
      <c r="AM34" s="35">
        <v>-6479</v>
      </c>
      <c r="AN34" s="35">
        <v>-6533</v>
      </c>
      <c r="AO34" s="35">
        <v>-6874</v>
      </c>
      <c r="AP34" s="35">
        <v>-6988</v>
      </c>
      <c r="AQ34" s="35">
        <v>-3853</v>
      </c>
      <c r="AR34" s="35">
        <v>-3741</v>
      </c>
      <c r="AS34" s="35">
        <v>-3227</v>
      </c>
      <c r="AT34" s="35">
        <v>-3577</v>
      </c>
      <c r="AU34" s="35">
        <v>-3645</v>
      </c>
      <c r="AV34" s="35">
        <v>-3546</v>
      </c>
      <c r="AW34" s="35">
        <v>-3465</v>
      </c>
      <c r="AX34" s="35">
        <v>-3358</v>
      </c>
      <c r="AY34" s="35">
        <v>-3284</v>
      </c>
      <c r="AZ34" s="35">
        <v>-3275</v>
      </c>
      <c r="BA34" s="35">
        <v>-3576</v>
      </c>
      <c r="BB34" s="35">
        <v>-3571</v>
      </c>
      <c r="BC34" s="35">
        <v>-3942</v>
      </c>
      <c r="BD34" s="35">
        <v>-3789</v>
      </c>
      <c r="BE34" s="35">
        <v>-3804</v>
      </c>
      <c r="BF34" s="35">
        <v>-4015</v>
      </c>
      <c r="BG34" s="35">
        <v>-4696</v>
      </c>
      <c r="BH34" s="35">
        <v>-5519</v>
      </c>
      <c r="BI34" s="35">
        <v>-5121</v>
      </c>
      <c r="BJ34" s="35">
        <v>-5165</v>
      </c>
    </row>
    <row r="35" spans="1:62" s="1" customFormat="1" ht="18.75" customHeight="1" x14ac:dyDescent="0.25">
      <c r="A35" s="44" t="s">
        <v>222</v>
      </c>
      <c r="B35" s="35">
        <v>-1370</v>
      </c>
      <c r="C35" s="35">
        <v>-1331</v>
      </c>
      <c r="D35" s="35">
        <v>-2832</v>
      </c>
      <c r="E35" s="35">
        <v>-4070</v>
      </c>
      <c r="F35" s="35">
        <v>-6804</v>
      </c>
      <c r="G35" s="35">
        <v>-8538</v>
      </c>
      <c r="H35" s="35">
        <v>-14385</v>
      </c>
      <c r="I35" s="35">
        <v>-15295</v>
      </c>
      <c r="J35" s="35">
        <v>-18003</v>
      </c>
      <c r="K35" s="35">
        <v>-17557</v>
      </c>
      <c r="L35" s="35">
        <v>-13451</v>
      </c>
      <c r="M35" s="35">
        <v>-7853</v>
      </c>
      <c r="N35" s="35">
        <v>-9034</v>
      </c>
      <c r="O35" s="35">
        <v>-18390</v>
      </c>
      <c r="P35" s="35">
        <v>-16515</v>
      </c>
      <c r="Q35" s="35">
        <v>-1014</v>
      </c>
      <c r="R35" s="35">
        <v>-1262</v>
      </c>
      <c r="S35" s="35">
        <v>-960</v>
      </c>
      <c r="T35" s="35">
        <v>-1323</v>
      </c>
      <c r="U35" s="35">
        <v>-1551</v>
      </c>
      <c r="V35" s="35">
        <v>-2753</v>
      </c>
      <c r="W35" s="35">
        <v>-1323</v>
      </c>
      <c r="X35" s="35">
        <v>-2657</v>
      </c>
      <c r="Y35" s="35">
        <v>-1423</v>
      </c>
      <c r="Z35" s="35">
        <v>-3135</v>
      </c>
      <c r="AA35" s="35">
        <v>-3503</v>
      </c>
      <c r="AB35" s="35">
        <v>-3928</v>
      </c>
      <c r="AC35" s="35">
        <v>-3076</v>
      </c>
      <c r="AD35" s="35">
        <v>-3878</v>
      </c>
      <c r="AE35" s="35">
        <v>-3165</v>
      </c>
      <c r="AF35" s="35">
        <v>-4028</v>
      </c>
      <c r="AG35" s="35">
        <v>-3929</v>
      </c>
      <c r="AH35" s="35">
        <v>-4173</v>
      </c>
      <c r="AI35" s="35">
        <v>-4124</v>
      </c>
      <c r="AJ35" s="35">
        <v>-4877</v>
      </c>
      <c r="AK35" s="35">
        <v>-4747</v>
      </c>
      <c r="AL35" s="35">
        <v>-4255</v>
      </c>
      <c r="AM35" s="35">
        <v>-5448</v>
      </c>
      <c r="AN35" s="35">
        <v>-4466</v>
      </c>
      <c r="AO35" s="35">
        <v>-3510</v>
      </c>
      <c r="AP35" s="35">
        <v>-4133</v>
      </c>
      <c r="AQ35" s="35">
        <v>-3377</v>
      </c>
      <c r="AR35" s="35">
        <v>-3556</v>
      </c>
      <c r="AS35" s="35">
        <v>-3440</v>
      </c>
      <c r="AT35" s="35">
        <v>-3078</v>
      </c>
      <c r="AU35" s="35">
        <v>-2953</v>
      </c>
      <c r="AV35" s="35">
        <v>-750</v>
      </c>
      <c r="AW35" s="35">
        <v>-1644</v>
      </c>
      <c r="AX35" s="35">
        <v>-2506</v>
      </c>
      <c r="AY35" s="35">
        <v>-1938</v>
      </c>
      <c r="AZ35" s="35">
        <v>-1678</v>
      </c>
      <c r="BA35" s="35">
        <v>-2609</v>
      </c>
      <c r="BB35" s="35">
        <v>-2809</v>
      </c>
      <c r="BC35" s="35">
        <v>-4254</v>
      </c>
      <c r="BD35" s="35">
        <v>-4295</v>
      </c>
      <c r="BE35" s="35">
        <v>-4625</v>
      </c>
      <c r="BF35" s="35">
        <v>-5216</v>
      </c>
      <c r="BG35" s="35">
        <v>-3983</v>
      </c>
      <c r="BH35" s="35">
        <v>-3746</v>
      </c>
      <c r="BI35" s="35">
        <v>-4251</v>
      </c>
      <c r="BJ35" s="35">
        <v>-4535</v>
      </c>
    </row>
    <row r="36" spans="1:62" s="1" customFormat="1" ht="18.75" customHeight="1" x14ac:dyDescent="0.25">
      <c r="A36" s="44" t="s">
        <v>11</v>
      </c>
      <c r="B36" s="35">
        <v>-4240</v>
      </c>
      <c r="C36" s="35">
        <v>-2842</v>
      </c>
      <c r="D36" s="35">
        <v>-4415</v>
      </c>
      <c r="E36" s="35">
        <v>-6817</v>
      </c>
      <c r="F36" s="35">
        <v>-8930</v>
      </c>
      <c r="G36" s="35">
        <v>-14073</v>
      </c>
      <c r="H36" s="35">
        <v>-25014</v>
      </c>
      <c r="I36" s="35">
        <v>-32938</v>
      </c>
      <c r="J36" s="35">
        <v>-48961</v>
      </c>
      <c r="K36" s="35">
        <v>-52362</v>
      </c>
      <c r="L36" s="35">
        <v>-42473</v>
      </c>
      <c r="M36" s="35">
        <v>-33364</v>
      </c>
      <c r="N36" s="35">
        <v>-40039</v>
      </c>
      <c r="O36" s="35">
        <v>-55800</v>
      </c>
      <c r="P36" s="35">
        <v>-70523</v>
      </c>
      <c r="Q36" s="35">
        <v>-1822</v>
      </c>
      <c r="R36" s="35">
        <v>-2186</v>
      </c>
      <c r="S36" s="35">
        <v>-1888</v>
      </c>
      <c r="T36" s="35">
        <v>-2631</v>
      </c>
      <c r="U36" s="35">
        <v>-2279</v>
      </c>
      <c r="V36" s="35">
        <v>-1792</v>
      </c>
      <c r="W36" s="35">
        <v>-2631</v>
      </c>
      <c r="X36" s="35">
        <v>-3436</v>
      </c>
      <c r="Y36" s="35">
        <v>-3164</v>
      </c>
      <c r="Z36" s="35">
        <v>-4842</v>
      </c>
      <c r="AA36" s="35">
        <v>-5287</v>
      </c>
      <c r="AB36" s="35">
        <v>-6638</v>
      </c>
      <c r="AC36" s="35">
        <v>-6538</v>
      </c>
      <c r="AD36" s="35">
        <v>-6551</v>
      </c>
      <c r="AE36" s="35">
        <v>-6278</v>
      </c>
      <c r="AF36" s="35">
        <v>-5732</v>
      </c>
      <c r="AG36" s="35">
        <v>-11489</v>
      </c>
      <c r="AH36" s="35">
        <v>-9439</v>
      </c>
      <c r="AI36" s="35">
        <v>-8589</v>
      </c>
      <c r="AJ36" s="35">
        <v>-11426</v>
      </c>
      <c r="AK36" s="35">
        <v>-14644</v>
      </c>
      <c r="AL36" s="35">
        <v>-14302</v>
      </c>
      <c r="AM36" s="35">
        <v>-12270</v>
      </c>
      <c r="AN36" s="35">
        <v>-10798</v>
      </c>
      <c r="AO36" s="35">
        <v>-10633</v>
      </c>
      <c r="AP36" s="35">
        <v>-18661</v>
      </c>
      <c r="AQ36" s="35">
        <v>-7954</v>
      </c>
      <c r="AR36" s="35">
        <v>-9632</v>
      </c>
      <c r="AS36" s="35">
        <v>-9451</v>
      </c>
      <c r="AT36" s="35">
        <v>-15436</v>
      </c>
      <c r="AU36" s="35">
        <v>-10271</v>
      </c>
      <c r="AV36" s="35">
        <v>-6702</v>
      </c>
      <c r="AW36" s="35">
        <v>-6562</v>
      </c>
      <c r="AX36" s="35">
        <v>-9829</v>
      </c>
      <c r="AY36" s="35">
        <v>-7883</v>
      </c>
      <c r="AZ36" s="35">
        <v>-8463</v>
      </c>
      <c r="BA36" s="35">
        <v>-11771</v>
      </c>
      <c r="BB36" s="35">
        <v>-11922</v>
      </c>
      <c r="BC36" s="35">
        <v>-12179</v>
      </c>
      <c r="BD36" s="35">
        <v>-13767</v>
      </c>
      <c r="BE36" s="35">
        <v>-15059</v>
      </c>
      <c r="BF36" s="35">
        <v>-14795</v>
      </c>
      <c r="BG36" s="35">
        <v>-16369</v>
      </c>
      <c r="BH36" s="35">
        <v>-12931</v>
      </c>
      <c r="BI36" s="35">
        <v>-17488</v>
      </c>
      <c r="BJ36" s="35">
        <v>-23735</v>
      </c>
    </row>
    <row r="37" spans="1:62" s="45" customFormat="1" ht="18.75" customHeight="1" x14ac:dyDescent="0.25">
      <c r="A37" s="99" t="s">
        <v>223</v>
      </c>
      <c r="B37" s="100">
        <v>-1416</v>
      </c>
      <c r="C37" s="100">
        <v>-716</v>
      </c>
      <c r="D37" s="100">
        <v>-1564</v>
      </c>
      <c r="E37" s="100">
        <v>0</v>
      </c>
      <c r="F37" s="100">
        <v>0</v>
      </c>
      <c r="G37" s="100">
        <v>0</v>
      </c>
      <c r="H37" s="100">
        <v>-4769</v>
      </c>
      <c r="I37" s="100">
        <v>-8194</v>
      </c>
      <c r="J37" s="100">
        <v>-7354</v>
      </c>
      <c r="K37" s="100">
        <v>-8624</v>
      </c>
      <c r="L37" s="100">
        <v>-12214</v>
      </c>
      <c r="M37" s="100">
        <v>0</v>
      </c>
      <c r="N37" s="100">
        <v>0</v>
      </c>
      <c r="O37" s="100">
        <v>0</v>
      </c>
      <c r="P37" s="100">
        <v>0</v>
      </c>
      <c r="Q37" s="100">
        <v>-562</v>
      </c>
      <c r="R37" s="100">
        <v>0</v>
      </c>
      <c r="S37" s="100">
        <v>0</v>
      </c>
      <c r="T37" s="100">
        <v>0</v>
      </c>
      <c r="U37" s="100">
        <v>-675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-743</v>
      </c>
      <c r="AB37" s="100">
        <v>-1274</v>
      </c>
      <c r="AC37" s="100">
        <v>-1511</v>
      </c>
      <c r="AD37" s="100">
        <v>-1241</v>
      </c>
      <c r="AE37" s="100">
        <v>-871</v>
      </c>
      <c r="AF37" s="100">
        <v>-2036</v>
      </c>
      <c r="AG37" s="100">
        <v>-2512</v>
      </c>
      <c r="AH37" s="100">
        <v>-2775</v>
      </c>
      <c r="AI37" s="100">
        <v>-1211</v>
      </c>
      <c r="AJ37" s="100">
        <v>-1729</v>
      </c>
      <c r="AK37" s="100">
        <v>-2367</v>
      </c>
      <c r="AL37" s="100">
        <v>-2047</v>
      </c>
      <c r="AM37" s="100">
        <v>-1648</v>
      </c>
      <c r="AN37" s="100">
        <v>-1678</v>
      </c>
      <c r="AO37" s="100">
        <v>-941</v>
      </c>
      <c r="AP37" s="100">
        <v>-4357</v>
      </c>
      <c r="AQ37" s="100">
        <v>178</v>
      </c>
      <c r="AR37" s="100">
        <v>-1475</v>
      </c>
      <c r="AS37" s="100">
        <v>-2206</v>
      </c>
      <c r="AT37" s="100">
        <v>-8711</v>
      </c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</row>
    <row r="38" spans="1:62" s="45" customFormat="1" ht="18.75" customHeight="1" x14ac:dyDescent="0.25">
      <c r="A38" s="99" t="s">
        <v>224</v>
      </c>
      <c r="B38" s="100">
        <v>-2824</v>
      </c>
      <c r="C38" s="100">
        <v>-2126</v>
      </c>
      <c r="D38" s="100">
        <v>-2851</v>
      </c>
      <c r="E38" s="100">
        <v>-6817</v>
      </c>
      <c r="F38" s="100">
        <v>-8930</v>
      </c>
      <c r="G38" s="100">
        <v>0</v>
      </c>
      <c r="H38" s="100">
        <v>-20245</v>
      </c>
      <c r="I38" s="100">
        <v>-24744</v>
      </c>
      <c r="J38" s="100">
        <v>-41607</v>
      </c>
      <c r="K38" s="100">
        <v>-43738</v>
      </c>
      <c r="L38" s="100">
        <v>-30259</v>
      </c>
      <c r="M38" s="100">
        <v>-33364</v>
      </c>
      <c r="N38" s="100">
        <v>-40039</v>
      </c>
      <c r="O38" s="100">
        <v>-55800</v>
      </c>
      <c r="P38" s="100">
        <v>-70523</v>
      </c>
      <c r="Q38" s="100">
        <v>-1260</v>
      </c>
      <c r="R38" s="100">
        <v>-2186</v>
      </c>
      <c r="S38" s="100">
        <v>0</v>
      </c>
      <c r="T38" s="100">
        <v>0</v>
      </c>
      <c r="U38" s="100">
        <v>-1604</v>
      </c>
      <c r="V38" s="100">
        <v>-1792</v>
      </c>
      <c r="W38" s="100">
        <v>0</v>
      </c>
      <c r="X38" s="100">
        <v>0</v>
      </c>
      <c r="Y38" s="100">
        <v>0</v>
      </c>
      <c r="Z38" s="100">
        <v>0</v>
      </c>
      <c r="AA38" s="100">
        <v>-4544</v>
      </c>
      <c r="AB38" s="100">
        <v>-5364</v>
      </c>
      <c r="AC38" s="100">
        <v>-5027</v>
      </c>
      <c r="AD38" s="100">
        <v>-5310</v>
      </c>
      <c r="AE38" s="100">
        <v>-5407</v>
      </c>
      <c r="AF38" s="100">
        <v>-3696</v>
      </c>
      <c r="AG38" s="100">
        <v>-8977</v>
      </c>
      <c r="AH38" s="100">
        <v>-6664</v>
      </c>
      <c r="AI38" s="100">
        <v>-7378</v>
      </c>
      <c r="AJ38" s="100">
        <v>-9697</v>
      </c>
      <c r="AK38" s="100">
        <v>-12277</v>
      </c>
      <c r="AL38" s="100">
        <v>-12255</v>
      </c>
      <c r="AM38" s="100">
        <v>-10622</v>
      </c>
      <c r="AN38" s="100">
        <v>-9120</v>
      </c>
      <c r="AO38" s="100">
        <v>-9692</v>
      </c>
      <c r="AP38" s="100">
        <v>-14304</v>
      </c>
      <c r="AQ38" s="100">
        <v>-8132</v>
      </c>
      <c r="AR38" s="100">
        <v>-8157</v>
      </c>
      <c r="AS38" s="100">
        <v>-7245</v>
      </c>
      <c r="AT38" s="100">
        <v>-6725</v>
      </c>
      <c r="AU38" s="100">
        <v>-10271</v>
      </c>
      <c r="AV38" s="100">
        <v>-6702</v>
      </c>
      <c r="AW38" s="100">
        <v>-6562</v>
      </c>
      <c r="AX38" s="100">
        <v>-9829</v>
      </c>
      <c r="AY38" s="100">
        <v>-7883</v>
      </c>
      <c r="AZ38" s="100">
        <v>-8463</v>
      </c>
      <c r="BA38" s="100">
        <v>-11771</v>
      </c>
      <c r="BB38" s="100">
        <v>-11922</v>
      </c>
      <c r="BC38" s="100">
        <v>-12179</v>
      </c>
      <c r="BD38" s="100">
        <v>-13767</v>
      </c>
      <c r="BE38" s="100">
        <v>-15059</v>
      </c>
      <c r="BF38" s="100">
        <v>-14795</v>
      </c>
      <c r="BG38" s="100">
        <v>-16369</v>
      </c>
      <c r="BH38" s="100">
        <v>-12931</v>
      </c>
      <c r="BI38" s="100">
        <v>-17488</v>
      </c>
      <c r="BJ38" s="100">
        <v>-23735</v>
      </c>
    </row>
    <row r="39" spans="1:62" s="1" customFormat="1" ht="18.75" customHeight="1" x14ac:dyDescent="0.25">
      <c r="A39" s="42" t="s">
        <v>85</v>
      </c>
      <c r="B39" s="35">
        <v>-785</v>
      </c>
      <c r="C39" s="35">
        <v>-384</v>
      </c>
      <c r="D39" s="35">
        <v>740</v>
      </c>
      <c r="E39" s="35">
        <v>-5587</v>
      </c>
      <c r="F39" s="35">
        <v>-4098</v>
      </c>
      <c r="G39" s="35">
        <v>-8106</v>
      </c>
      <c r="H39" s="35">
        <v>-10981</v>
      </c>
      <c r="I39" s="35">
        <v>5073</v>
      </c>
      <c r="J39" s="35">
        <v>-1541</v>
      </c>
      <c r="K39" s="35">
        <v>-2962</v>
      </c>
      <c r="L39" s="35">
        <v>4798</v>
      </c>
      <c r="M39" s="35">
        <v>127922</v>
      </c>
      <c r="N39" s="35">
        <v>-42481</v>
      </c>
      <c r="O39" s="35">
        <v>-209174</v>
      </c>
      <c r="P39" s="35">
        <v>-26136</v>
      </c>
      <c r="Q39" s="35">
        <v>-621</v>
      </c>
      <c r="R39" s="35">
        <v>-3951</v>
      </c>
      <c r="S39" s="35">
        <v>-1499</v>
      </c>
      <c r="T39" s="35">
        <v>-1595</v>
      </c>
      <c r="U39" s="35">
        <v>95</v>
      </c>
      <c r="V39" s="35">
        <v>-1099</v>
      </c>
      <c r="W39" s="35">
        <v>-1543</v>
      </c>
      <c r="X39" s="35">
        <v>-2236</v>
      </c>
      <c r="Y39" s="35">
        <v>-1275</v>
      </c>
      <c r="Z39" s="35">
        <v>-3052</v>
      </c>
      <c r="AA39" s="35">
        <v>-2046</v>
      </c>
      <c r="AB39" s="35">
        <v>-2292</v>
      </c>
      <c r="AC39" s="35">
        <v>-3405</v>
      </c>
      <c r="AD39" s="35">
        <v>-3238</v>
      </c>
      <c r="AE39" s="35">
        <v>-200</v>
      </c>
      <c r="AF39" s="35">
        <v>4150</v>
      </c>
      <c r="AG39" s="35">
        <v>436</v>
      </c>
      <c r="AH39" s="35">
        <v>687</v>
      </c>
      <c r="AI39" s="35">
        <v>-642</v>
      </c>
      <c r="AJ39" s="35">
        <v>495</v>
      </c>
      <c r="AK39" s="35">
        <v>373</v>
      </c>
      <c r="AL39" s="35">
        <v>-1767</v>
      </c>
      <c r="AM39" s="35">
        <v>962</v>
      </c>
      <c r="AN39" s="35">
        <v>-601</v>
      </c>
      <c r="AO39" s="35">
        <v>-1060</v>
      </c>
      <c r="AP39" s="35">
        <v>-2263</v>
      </c>
      <c r="AQ39" s="35">
        <v>-1502</v>
      </c>
      <c r="AR39" s="35">
        <v>16989</v>
      </c>
      <c r="AS39" s="35">
        <v>-5780</v>
      </c>
      <c r="AT39" s="35">
        <v>-4909</v>
      </c>
      <c r="AU39" s="35">
        <v>-1806</v>
      </c>
      <c r="AV39" s="35">
        <v>1556</v>
      </c>
      <c r="AW39" s="35">
        <v>-13239</v>
      </c>
      <c r="AX39" s="35">
        <v>141411</v>
      </c>
      <c r="AY39" s="35">
        <v>-3910</v>
      </c>
      <c r="AZ39" s="35">
        <v>-13013</v>
      </c>
      <c r="BA39" s="35">
        <v>-7575</v>
      </c>
      <c r="BB39" s="35">
        <v>-17983</v>
      </c>
      <c r="BC39" s="35">
        <v>-16813</v>
      </c>
      <c r="BD39" s="35">
        <v>-70446</v>
      </c>
      <c r="BE39" s="35">
        <v>-7915</v>
      </c>
      <c r="BF39" s="35">
        <v>-114000</v>
      </c>
      <c r="BG39" s="35">
        <v>-3039</v>
      </c>
      <c r="BH39" s="35">
        <v>-5723</v>
      </c>
      <c r="BI39" s="35">
        <v>-6877</v>
      </c>
      <c r="BJ39" s="35">
        <v>-10497</v>
      </c>
    </row>
    <row r="40" spans="1:62" s="1" customFormat="1" ht="18.75" customHeight="1" x14ac:dyDescent="0.25">
      <c r="A40" s="42" t="s">
        <v>402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</row>
    <row r="41" spans="1:62" s="1" customFormat="1" ht="18.75" customHeight="1" x14ac:dyDescent="0.25">
      <c r="A41" s="42" t="s">
        <v>367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-106</v>
      </c>
      <c r="BA41" s="35">
        <v>-125</v>
      </c>
      <c r="BB41" s="35">
        <v>231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</row>
    <row r="42" spans="1:62" s="40" customFormat="1" ht="18.75" customHeight="1" x14ac:dyDescent="0.25">
      <c r="A42" s="38" t="s">
        <v>86</v>
      </c>
      <c r="B42" s="39">
        <v>38933</v>
      </c>
      <c r="C42" s="39">
        <v>44876</v>
      </c>
      <c r="D42" s="39">
        <v>45329</v>
      </c>
      <c r="E42" s="39">
        <v>76405</v>
      </c>
      <c r="F42" s="39">
        <v>137378</v>
      </c>
      <c r="G42" s="39">
        <v>229349</v>
      </c>
      <c r="H42" s="39">
        <v>230285</v>
      </c>
      <c r="I42" s="39">
        <v>296995</v>
      </c>
      <c r="J42" s="39">
        <v>256034.92193000001</v>
      </c>
      <c r="K42" s="39">
        <v>235685</v>
      </c>
      <c r="L42" s="39">
        <v>260270.30530999997</v>
      </c>
      <c r="M42" s="39">
        <v>313194</v>
      </c>
      <c r="N42" s="39">
        <v>177466</v>
      </c>
      <c r="O42" s="39">
        <v>-24228</v>
      </c>
      <c r="P42" s="39">
        <v>207280.74604999996</v>
      </c>
      <c r="Q42" s="39">
        <v>24038</v>
      </c>
      <c r="R42" s="39">
        <v>7173</v>
      </c>
      <c r="S42" s="39">
        <v>43779</v>
      </c>
      <c r="T42" s="39">
        <v>33307</v>
      </c>
      <c r="U42" s="39">
        <v>34594</v>
      </c>
      <c r="V42" s="39">
        <v>25698</v>
      </c>
      <c r="W42" s="39">
        <v>58436</v>
      </c>
      <c r="X42" s="39">
        <v>60629</v>
      </c>
      <c r="Y42" s="39">
        <v>59161</v>
      </c>
      <c r="Z42" s="39">
        <v>51123</v>
      </c>
      <c r="AA42" s="39">
        <v>94273</v>
      </c>
      <c r="AB42" s="39">
        <v>61205</v>
      </c>
      <c r="AC42" s="39">
        <v>41898</v>
      </c>
      <c r="AD42" s="39">
        <v>32909</v>
      </c>
      <c r="AE42" s="39">
        <v>99006</v>
      </c>
      <c r="AF42" s="39">
        <v>80169</v>
      </c>
      <c r="AG42" s="39">
        <v>67375</v>
      </c>
      <c r="AH42" s="39">
        <v>50445</v>
      </c>
      <c r="AI42" s="39">
        <v>99203</v>
      </c>
      <c r="AJ42" s="39">
        <v>85084</v>
      </c>
      <c r="AK42" s="39">
        <v>52898</v>
      </c>
      <c r="AL42" s="39">
        <v>18849.921930000011</v>
      </c>
      <c r="AM42" s="39">
        <v>60369</v>
      </c>
      <c r="AN42" s="39">
        <v>80415</v>
      </c>
      <c r="AO42" s="39">
        <v>52128</v>
      </c>
      <c r="AP42" s="39">
        <v>42773</v>
      </c>
      <c r="AQ42" s="39">
        <v>75478</v>
      </c>
      <c r="AR42" s="39">
        <v>88970</v>
      </c>
      <c r="AS42" s="39">
        <v>47251</v>
      </c>
      <c r="AT42" s="39">
        <v>48571.305309999967</v>
      </c>
      <c r="AU42" s="39">
        <v>40222</v>
      </c>
      <c r="AV42" s="39">
        <v>89326</v>
      </c>
      <c r="AW42" s="39">
        <v>9729</v>
      </c>
      <c r="AX42" s="39">
        <v>173917</v>
      </c>
      <c r="AY42" s="39">
        <v>40293</v>
      </c>
      <c r="AZ42" s="39">
        <v>61275</v>
      </c>
      <c r="BA42" s="39">
        <v>32172</v>
      </c>
      <c r="BB42" s="39">
        <v>43726</v>
      </c>
      <c r="BC42" s="39">
        <v>20568</v>
      </c>
      <c r="BD42" s="39">
        <v>7360</v>
      </c>
      <c r="BE42" s="39">
        <v>24414</v>
      </c>
      <c r="BF42" s="39">
        <v>-76570</v>
      </c>
      <c r="BG42" s="39">
        <v>36656.746049999958</v>
      </c>
      <c r="BH42" s="39">
        <v>84603</v>
      </c>
      <c r="BI42" s="39">
        <v>24572</v>
      </c>
      <c r="BJ42" s="39">
        <v>61449</v>
      </c>
    </row>
    <row r="43" spans="1:62" s="40" customFormat="1" ht="18.75" customHeight="1" x14ac:dyDescent="0.25">
      <c r="A43" s="38" t="s">
        <v>12</v>
      </c>
      <c r="B43" s="39">
        <v>-8766</v>
      </c>
      <c r="C43" s="39">
        <v>-8121</v>
      </c>
      <c r="D43" s="39">
        <v>-12045</v>
      </c>
      <c r="E43" s="39">
        <v>-9418</v>
      </c>
      <c r="F43" s="39">
        <v>-15882</v>
      </c>
      <c r="G43" s="39">
        <v>813</v>
      </c>
      <c r="H43" s="39">
        <v>-46652</v>
      </c>
      <c r="I43" s="39">
        <v>-61102</v>
      </c>
      <c r="J43" s="39">
        <v>-54120</v>
      </c>
      <c r="K43" s="39">
        <v>-27074</v>
      </c>
      <c r="L43" s="39">
        <v>-123360</v>
      </c>
      <c r="M43" s="39">
        <v>-103635</v>
      </c>
      <c r="N43" s="39">
        <v>-131168</v>
      </c>
      <c r="O43" s="39">
        <v>-190683</v>
      </c>
      <c r="P43" s="39">
        <v>-230941</v>
      </c>
      <c r="Q43" s="39">
        <v>-3418</v>
      </c>
      <c r="R43" s="39">
        <v>751</v>
      </c>
      <c r="S43" s="39">
        <v>-3071</v>
      </c>
      <c r="T43" s="39">
        <v>-3147</v>
      </c>
      <c r="U43" s="39">
        <v>-7712</v>
      </c>
      <c r="V43" s="39">
        <v>-1952</v>
      </c>
      <c r="W43" s="39">
        <v>3613</v>
      </c>
      <c r="X43" s="39">
        <v>-686</v>
      </c>
      <c r="Y43" s="39">
        <v>1858</v>
      </c>
      <c r="Z43" s="39">
        <v>-3972</v>
      </c>
      <c r="AA43" s="39">
        <v>-8325</v>
      </c>
      <c r="AB43" s="39">
        <v>-10318</v>
      </c>
      <c r="AC43" s="39">
        <v>-15714</v>
      </c>
      <c r="AD43" s="39">
        <v>-12295</v>
      </c>
      <c r="AE43" s="39">
        <v>-11023</v>
      </c>
      <c r="AF43" s="39">
        <v>-14696</v>
      </c>
      <c r="AG43" s="39">
        <v>-17726</v>
      </c>
      <c r="AH43" s="39">
        <v>-17657</v>
      </c>
      <c r="AI43" s="39">
        <v>-17689</v>
      </c>
      <c r="AJ43" s="39">
        <v>-21613</v>
      </c>
      <c r="AK43" s="39">
        <v>-5183</v>
      </c>
      <c r="AL43" s="39">
        <v>-9635</v>
      </c>
      <c r="AM43" s="39">
        <v>-721</v>
      </c>
      <c r="AN43" s="39">
        <v>-6256</v>
      </c>
      <c r="AO43" s="39">
        <v>-12943.000000000004</v>
      </c>
      <c r="AP43" s="39">
        <v>-7153.9999999999964</v>
      </c>
      <c r="AQ43" s="39">
        <v>-16601</v>
      </c>
      <c r="AR43" s="39">
        <v>-28178</v>
      </c>
      <c r="AS43" s="39">
        <v>-21750</v>
      </c>
      <c r="AT43" s="39">
        <v>-56831</v>
      </c>
      <c r="AU43" s="39">
        <v>-21787</v>
      </c>
      <c r="AV43" s="39">
        <v>-28754</v>
      </c>
      <c r="AW43" s="39">
        <v>-32768</v>
      </c>
      <c r="AX43" s="39">
        <v>-20326</v>
      </c>
      <c r="AY43" s="39">
        <v>-15274</v>
      </c>
      <c r="AZ43" s="39">
        <v>-38187</v>
      </c>
      <c r="BA43" s="39">
        <v>-37373</v>
      </c>
      <c r="BB43" s="39">
        <v>-40334</v>
      </c>
      <c r="BC43" s="39">
        <v>-40535</v>
      </c>
      <c r="BD43" s="39">
        <v>-44399</v>
      </c>
      <c r="BE43" s="39">
        <v>-59797</v>
      </c>
      <c r="BF43" s="39">
        <v>-45952</v>
      </c>
      <c r="BG43" s="39">
        <v>-63218</v>
      </c>
      <c r="BH43" s="39">
        <v>-54445</v>
      </c>
      <c r="BI43" s="39">
        <v>-59443</v>
      </c>
      <c r="BJ43" s="39">
        <v>-53835</v>
      </c>
    </row>
    <row r="44" spans="1:62" s="1" customFormat="1" ht="18.75" customHeight="1" x14ac:dyDescent="0.25">
      <c r="A44" s="42" t="s">
        <v>42</v>
      </c>
      <c r="B44" s="35">
        <v>5355</v>
      </c>
      <c r="C44" s="35">
        <v>8118</v>
      </c>
      <c r="D44" s="35">
        <v>6768</v>
      </c>
      <c r="E44" s="35">
        <v>8944</v>
      </c>
      <c r="F44" s="35">
        <v>15236</v>
      </c>
      <c r="G44" s="35">
        <v>42260</v>
      </c>
      <c r="H44" s="35">
        <v>60714</v>
      </c>
      <c r="I44" s="35">
        <v>80363</v>
      </c>
      <c r="J44" s="35">
        <v>80607</v>
      </c>
      <c r="K44" s="35">
        <v>74396</v>
      </c>
      <c r="L44" s="35">
        <v>49881</v>
      </c>
      <c r="M44" s="35">
        <v>30988</v>
      </c>
      <c r="N44" s="35">
        <v>34303</v>
      </c>
      <c r="O44" s="35">
        <v>126752</v>
      </c>
      <c r="P44" s="35">
        <v>65880</v>
      </c>
      <c r="Q44" s="35">
        <v>1022</v>
      </c>
      <c r="R44" s="35">
        <v>6211</v>
      </c>
      <c r="S44" s="35">
        <v>2657</v>
      </c>
      <c r="T44" s="35">
        <v>2454</v>
      </c>
      <c r="U44" s="35">
        <v>2817</v>
      </c>
      <c r="V44" s="35">
        <v>7308</v>
      </c>
      <c r="W44" s="35">
        <v>12626</v>
      </c>
      <c r="X44" s="35">
        <v>9526</v>
      </c>
      <c r="Y44" s="35">
        <v>11629</v>
      </c>
      <c r="Z44" s="35">
        <v>8023</v>
      </c>
      <c r="AA44" s="35">
        <v>8474</v>
      </c>
      <c r="AB44" s="35">
        <v>10117</v>
      </c>
      <c r="AC44" s="35">
        <v>16614</v>
      </c>
      <c r="AD44" s="35">
        <v>25509</v>
      </c>
      <c r="AE44" s="35">
        <v>26697</v>
      </c>
      <c r="AF44" s="35">
        <v>19955</v>
      </c>
      <c r="AG44" s="35">
        <v>18789</v>
      </c>
      <c r="AH44" s="35">
        <v>14922</v>
      </c>
      <c r="AI44" s="35">
        <v>20126</v>
      </c>
      <c r="AJ44" s="35">
        <v>17238</v>
      </c>
      <c r="AK44" s="35">
        <v>22263</v>
      </c>
      <c r="AL44" s="35">
        <v>20980</v>
      </c>
      <c r="AM44" s="35">
        <v>22640</v>
      </c>
      <c r="AN44" s="35">
        <v>17544</v>
      </c>
      <c r="AO44" s="35">
        <v>15766.8</v>
      </c>
      <c r="AP44" s="35">
        <v>18445.2</v>
      </c>
      <c r="AQ44" s="35">
        <v>17928</v>
      </c>
      <c r="AR44" s="35">
        <v>12625</v>
      </c>
      <c r="AS44" s="35">
        <v>13241</v>
      </c>
      <c r="AT44" s="35">
        <v>6087</v>
      </c>
      <c r="AU44" s="35">
        <v>10265</v>
      </c>
      <c r="AV44" s="35">
        <v>5399</v>
      </c>
      <c r="AW44" s="35">
        <v>7675</v>
      </c>
      <c r="AX44" s="35">
        <v>7649</v>
      </c>
      <c r="AY44" s="35">
        <v>10657</v>
      </c>
      <c r="AZ44" s="35">
        <v>5238</v>
      </c>
      <c r="BA44" s="35">
        <v>9795</v>
      </c>
      <c r="BB44" s="35">
        <v>8613</v>
      </c>
      <c r="BC44" s="35">
        <v>48321</v>
      </c>
      <c r="BD44" s="35">
        <v>25036</v>
      </c>
      <c r="BE44" s="35">
        <v>26422</v>
      </c>
      <c r="BF44" s="35">
        <v>26973</v>
      </c>
      <c r="BG44" s="35">
        <v>12839</v>
      </c>
      <c r="BH44" s="35">
        <v>20461</v>
      </c>
      <c r="BI44" s="35">
        <v>17604</v>
      </c>
      <c r="BJ44" s="35">
        <v>14976</v>
      </c>
    </row>
    <row r="45" spans="1:62" s="1" customFormat="1" ht="18.75" customHeight="1" x14ac:dyDescent="0.25">
      <c r="A45" s="44" t="s">
        <v>226</v>
      </c>
      <c r="B45" s="35">
        <v>3034</v>
      </c>
      <c r="C45" s="35">
        <v>5738</v>
      </c>
      <c r="D45" s="35">
        <v>4566</v>
      </c>
      <c r="E45" s="35">
        <v>5522</v>
      </c>
      <c r="F45" s="35">
        <v>9058</v>
      </c>
      <c r="G45" s="35">
        <v>12081</v>
      </c>
      <c r="H45" s="35">
        <v>24393</v>
      </c>
      <c r="I45" s="35">
        <v>25941</v>
      </c>
      <c r="J45" s="35">
        <v>27854</v>
      </c>
      <c r="K45" s="35">
        <v>15526</v>
      </c>
      <c r="L45" s="35">
        <v>12400</v>
      </c>
      <c r="M45" s="35">
        <v>17728</v>
      </c>
      <c r="N45" s="35">
        <v>15003</v>
      </c>
      <c r="O45" s="35">
        <v>24840</v>
      </c>
      <c r="P45" s="35">
        <v>24076</v>
      </c>
      <c r="Q45" s="35">
        <v>764</v>
      </c>
      <c r="R45" s="35">
        <v>3512</v>
      </c>
      <c r="S45" s="35">
        <v>2273</v>
      </c>
      <c r="T45" s="35">
        <v>1567</v>
      </c>
      <c r="U45" s="35">
        <v>2305</v>
      </c>
      <c r="V45" s="35">
        <v>2913</v>
      </c>
      <c r="W45" s="35">
        <v>4691</v>
      </c>
      <c r="X45" s="35">
        <v>1742</v>
      </c>
      <c r="Y45" s="35">
        <v>3043</v>
      </c>
      <c r="Z45" s="35">
        <v>2605</v>
      </c>
      <c r="AA45" s="35">
        <v>5912</v>
      </c>
      <c r="AB45" s="35">
        <v>4405</v>
      </c>
      <c r="AC45" s="35">
        <v>6955</v>
      </c>
      <c r="AD45" s="35">
        <v>7121</v>
      </c>
      <c r="AE45" s="35">
        <v>7791</v>
      </c>
      <c r="AF45" s="35">
        <v>5444</v>
      </c>
      <c r="AG45" s="35">
        <v>8506</v>
      </c>
      <c r="AH45" s="35">
        <v>4200</v>
      </c>
      <c r="AI45" s="35">
        <v>5566</v>
      </c>
      <c r="AJ45" s="35">
        <v>6091</v>
      </c>
      <c r="AK45" s="35">
        <v>10830</v>
      </c>
      <c r="AL45" s="35">
        <v>5367</v>
      </c>
      <c r="AM45" s="35">
        <v>5593</v>
      </c>
      <c r="AN45" s="35">
        <v>3399</v>
      </c>
      <c r="AO45" s="35">
        <v>1995</v>
      </c>
      <c r="AP45" s="35">
        <v>4539</v>
      </c>
      <c r="AQ45" s="35">
        <v>5101</v>
      </c>
      <c r="AR45" s="35">
        <v>1835</v>
      </c>
      <c r="AS45" s="35">
        <v>4265</v>
      </c>
      <c r="AT45" s="35">
        <v>1199</v>
      </c>
      <c r="AU45" s="35">
        <v>8003</v>
      </c>
      <c r="AV45" s="35">
        <v>1934</v>
      </c>
      <c r="AW45" s="35">
        <v>3891</v>
      </c>
      <c r="AX45" s="35">
        <v>3900</v>
      </c>
      <c r="AY45" s="35">
        <v>7512</v>
      </c>
      <c r="AZ45" s="35">
        <v>2146</v>
      </c>
      <c r="BA45" s="35">
        <v>3875</v>
      </c>
      <c r="BB45" s="35">
        <v>1470</v>
      </c>
      <c r="BC45" s="35">
        <v>5965</v>
      </c>
      <c r="BD45" s="35">
        <v>4132</v>
      </c>
      <c r="BE45" s="35">
        <v>6508</v>
      </c>
      <c r="BF45" s="35">
        <v>8235</v>
      </c>
      <c r="BG45" s="35">
        <v>4651</v>
      </c>
      <c r="BH45" s="35">
        <v>6105</v>
      </c>
      <c r="BI45" s="35">
        <v>6727</v>
      </c>
      <c r="BJ45" s="35">
        <v>6593</v>
      </c>
    </row>
    <row r="46" spans="1:62" s="1" customFormat="1" ht="18.75" customHeight="1" x14ac:dyDescent="0.25">
      <c r="A46" s="44" t="s">
        <v>227</v>
      </c>
      <c r="B46" s="35">
        <v>1907</v>
      </c>
      <c r="C46" s="35">
        <v>1366</v>
      </c>
      <c r="D46" s="35">
        <v>1824</v>
      </c>
      <c r="E46" s="35">
        <v>537</v>
      </c>
      <c r="F46" s="35">
        <v>5197</v>
      </c>
      <c r="G46" s="35">
        <v>27852</v>
      </c>
      <c r="H46" s="35">
        <v>20621</v>
      </c>
      <c r="I46" s="35">
        <v>37023</v>
      </c>
      <c r="J46" s="35">
        <v>42444</v>
      </c>
      <c r="K46" s="35">
        <v>55276</v>
      </c>
      <c r="L46" s="35">
        <v>38580</v>
      </c>
      <c r="M46" s="35">
        <v>12719</v>
      </c>
      <c r="N46" s="35">
        <v>18820</v>
      </c>
      <c r="O46" s="35">
        <v>25408</v>
      </c>
      <c r="P46" s="35">
        <v>26011</v>
      </c>
      <c r="Q46" s="35">
        <v>99</v>
      </c>
      <c r="R46" s="35">
        <v>154</v>
      </c>
      <c r="S46" s="35">
        <v>281</v>
      </c>
      <c r="T46" s="35">
        <v>538</v>
      </c>
      <c r="U46" s="35">
        <v>227</v>
      </c>
      <c r="V46" s="35">
        <v>4151</v>
      </c>
      <c r="W46" s="35">
        <v>7522</v>
      </c>
      <c r="X46" s="35">
        <v>7267</v>
      </c>
      <c r="Y46" s="35">
        <v>8169</v>
      </c>
      <c r="Z46" s="35">
        <v>4894</v>
      </c>
      <c r="AA46" s="35">
        <v>1647</v>
      </c>
      <c r="AB46" s="35">
        <v>1427</v>
      </c>
      <c r="AC46" s="35">
        <v>7374</v>
      </c>
      <c r="AD46" s="35">
        <v>10173</v>
      </c>
      <c r="AE46" s="35">
        <v>7864</v>
      </c>
      <c r="AF46" s="35">
        <v>6847</v>
      </c>
      <c r="AG46" s="35">
        <v>12015</v>
      </c>
      <c r="AH46" s="35">
        <v>10297</v>
      </c>
      <c r="AI46" s="35">
        <v>10701</v>
      </c>
      <c r="AJ46" s="35">
        <v>8757</v>
      </c>
      <c r="AK46" s="35">
        <v>9656</v>
      </c>
      <c r="AL46" s="35">
        <v>13330</v>
      </c>
      <c r="AM46" s="35">
        <v>13700</v>
      </c>
      <c r="AN46" s="35">
        <v>12715</v>
      </c>
      <c r="AO46" s="35">
        <v>15186</v>
      </c>
      <c r="AP46" s="35">
        <v>13675</v>
      </c>
      <c r="AQ46" s="35">
        <v>13472</v>
      </c>
      <c r="AR46" s="35">
        <v>11177</v>
      </c>
      <c r="AS46" s="35">
        <v>9539</v>
      </c>
      <c r="AT46" s="35">
        <v>4392</v>
      </c>
      <c r="AU46" s="35">
        <v>2397</v>
      </c>
      <c r="AV46" s="35">
        <v>3204</v>
      </c>
      <c r="AW46" s="35">
        <v>3642</v>
      </c>
      <c r="AX46" s="35">
        <v>3476</v>
      </c>
      <c r="AY46" s="35">
        <v>2989</v>
      </c>
      <c r="AZ46" s="35">
        <v>3568</v>
      </c>
      <c r="BA46" s="35">
        <v>5489</v>
      </c>
      <c r="BB46" s="35">
        <v>6774</v>
      </c>
      <c r="BC46" s="35">
        <v>4375</v>
      </c>
      <c r="BD46" s="35">
        <v>4169</v>
      </c>
      <c r="BE46" s="35">
        <v>7570</v>
      </c>
      <c r="BF46" s="35">
        <v>9294</v>
      </c>
      <c r="BG46" s="35">
        <v>5363</v>
      </c>
      <c r="BH46" s="35">
        <v>6638</v>
      </c>
      <c r="BI46" s="35">
        <v>5684</v>
      </c>
      <c r="BJ46" s="35">
        <v>8326</v>
      </c>
    </row>
    <row r="47" spans="1:62" s="1" customFormat="1" ht="18.75" customHeight="1" x14ac:dyDescent="0.25">
      <c r="A47" s="44" t="s">
        <v>394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16871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36105</v>
      </c>
      <c r="BD47" s="35">
        <v>16199</v>
      </c>
      <c r="BE47" s="35">
        <v>12275</v>
      </c>
      <c r="BF47" s="35">
        <v>9730</v>
      </c>
      <c r="BG47" s="35">
        <v>2907</v>
      </c>
      <c r="BH47" s="35">
        <v>8166</v>
      </c>
      <c r="BI47" s="35">
        <v>5567</v>
      </c>
      <c r="BJ47" s="35">
        <v>231</v>
      </c>
    </row>
    <row r="48" spans="1:62" s="1" customFormat="1" ht="18.75" customHeight="1" x14ac:dyDescent="0.25">
      <c r="A48" s="44" t="s">
        <v>11</v>
      </c>
      <c r="B48" s="35">
        <v>414</v>
      </c>
      <c r="C48" s="35">
        <v>1014</v>
      </c>
      <c r="D48" s="35">
        <v>378</v>
      </c>
      <c r="E48" s="35">
        <v>2885</v>
      </c>
      <c r="F48" s="35">
        <v>981</v>
      </c>
      <c r="G48" s="35">
        <v>2327</v>
      </c>
      <c r="H48" s="35">
        <v>15700</v>
      </c>
      <c r="I48" s="35">
        <v>17399</v>
      </c>
      <c r="J48" s="35">
        <v>10309</v>
      </c>
      <c r="K48" s="35">
        <v>3594</v>
      </c>
      <c r="L48" s="35">
        <v>-1099</v>
      </c>
      <c r="M48" s="35">
        <v>541</v>
      </c>
      <c r="N48" s="35">
        <v>480</v>
      </c>
      <c r="O48" s="35">
        <v>2195</v>
      </c>
      <c r="P48" s="35">
        <v>-1078</v>
      </c>
      <c r="Q48" s="35">
        <v>159</v>
      </c>
      <c r="R48" s="35">
        <v>2545</v>
      </c>
      <c r="S48" s="35">
        <v>103</v>
      </c>
      <c r="T48" s="35">
        <v>349</v>
      </c>
      <c r="U48" s="35">
        <v>285</v>
      </c>
      <c r="V48" s="35">
        <v>244</v>
      </c>
      <c r="W48" s="35">
        <v>413</v>
      </c>
      <c r="X48" s="35">
        <v>517</v>
      </c>
      <c r="Y48" s="35">
        <v>417</v>
      </c>
      <c r="Z48" s="35">
        <v>524</v>
      </c>
      <c r="AA48" s="35">
        <v>915</v>
      </c>
      <c r="AB48" s="35">
        <v>4285</v>
      </c>
      <c r="AC48" s="35">
        <v>2285</v>
      </c>
      <c r="AD48" s="35">
        <v>8215</v>
      </c>
      <c r="AE48" s="35">
        <v>11042</v>
      </c>
      <c r="AF48" s="35">
        <v>7664</v>
      </c>
      <c r="AG48" s="35">
        <v>-1732</v>
      </c>
      <c r="AH48" s="35">
        <v>425</v>
      </c>
      <c r="AI48" s="35">
        <v>3859</v>
      </c>
      <c r="AJ48" s="35">
        <v>2390</v>
      </c>
      <c r="AK48" s="35">
        <v>1777</v>
      </c>
      <c r="AL48" s="35">
        <v>2283</v>
      </c>
      <c r="AM48" s="35">
        <v>3347</v>
      </c>
      <c r="AN48" s="35">
        <v>1430</v>
      </c>
      <c r="AO48" s="35">
        <v>-1414.1999999999998</v>
      </c>
      <c r="AP48" s="35">
        <v>231.19999999999993</v>
      </c>
      <c r="AQ48" s="35">
        <v>-645</v>
      </c>
      <c r="AR48" s="35">
        <v>-387</v>
      </c>
      <c r="AS48" s="35">
        <v>-563</v>
      </c>
      <c r="AT48" s="35">
        <v>496</v>
      </c>
      <c r="AU48" s="35">
        <v>-135</v>
      </c>
      <c r="AV48" s="35">
        <v>261</v>
      </c>
      <c r="AW48" s="35">
        <v>142</v>
      </c>
      <c r="AX48" s="35">
        <v>273</v>
      </c>
      <c r="AY48" s="35">
        <v>156</v>
      </c>
      <c r="AZ48" s="35">
        <v>-476</v>
      </c>
      <c r="BA48" s="35">
        <v>431</v>
      </c>
      <c r="BB48" s="35">
        <v>369</v>
      </c>
      <c r="BC48" s="35">
        <v>1876</v>
      </c>
      <c r="BD48" s="35">
        <v>536</v>
      </c>
      <c r="BE48" s="35">
        <v>69</v>
      </c>
      <c r="BF48" s="35">
        <v>-286</v>
      </c>
      <c r="BG48" s="35">
        <v>-82</v>
      </c>
      <c r="BH48" s="35">
        <v>-448</v>
      </c>
      <c r="BI48" s="35">
        <v>-374</v>
      </c>
      <c r="BJ48" s="35">
        <v>-174</v>
      </c>
    </row>
    <row r="49" spans="1:62" s="1" customFormat="1" ht="18.75" customHeight="1" x14ac:dyDescent="0.25">
      <c r="A49" s="42" t="s">
        <v>43</v>
      </c>
      <c r="B49" s="35">
        <v>-14121</v>
      </c>
      <c r="C49" s="35">
        <v>-16239</v>
      </c>
      <c r="D49" s="35">
        <v>-18813</v>
      </c>
      <c r="E49" s="35">
        <v>-18362</v>
      </c>
      <c r="F49" s="35">
        <v>-31118</v>
      </c>
      <c r="G49" s="35">
        <v>-41447</v>
      </c>
      <c r="H49" s="35">
        <v>-107366</v>
      </c>
      <c r="I49" s="35">
        <v>-141465</v>
      </c>
      <c r="J49" s="35">
        <v>-134727</v>
      </c>
      <c r="K49" s="35">
        <v>-101470</v>
      </c>
      <c r="L49" s="35">
        <v>-173241</v>
      </c>
      <c r="M49" s="35">
        <v>-134623</v>
      </c>
      <c r="N49" s="35">
        <v>-165471</v>
      </c>
      <c r="O49" s="35">
        <v>-317435</v>
      </c>
      <c r="P49" s="35">
        <v>-296821</v>
      </c>
      <c r="Q49" s="35">
        <v>-4440</v>
      </c>
      <c r="R49" s="35">
        <v>-5460</v>
      </c>
      <c r="S49" s="35">
        <v>-5728</v>
      </c>
      <c r="T49" s="35">
        <v>-5601</v>
      </c>
      <c r="U49" s="35">
        <v>-10529</v>
      </c>
      <c r="V49" s="35">
        <v>-9260</v>
      </c>
      <c r="W49" s="35">
        <v>-9013</v>
      </c>
      <c r="X49" s="35">
        <v>-10212</v>
      </c>
      <c r="Y49" s="35">
        <v>-9771</v>
      </c>
      <c r="Z49" s="35">
        <v>-11995</v>
      </c>
      <c r="AA49" s="35">
        <v>-16799</v>
      </c>
      <c r="AB49" s="35">
        <v>-20435</v>
      </c>
      <c r="AC49" s="35">
        <v>-32328</v>
      </c>
      <c r="AD49" s="35">
        <v>-37804</v>
      </c>
      <c r="AE49" s="35">
        <v>-37720</v>
      </c>
      <c r="AF49" s="35">
        <v>-34651</v>
      </c>
      <c r="AG49" s="35">
        <v>-36515</v>
      </c>
      <c r="AH49" s="35">
        <v>-32579</v>
      </c>
      <c r="AI49" s="35">
        <v>-37815</v>
      </c>
      <c r="AJ49" s="35">
        <v>-38851</v>
      </c>
      <c r="AK49" s="35">
        <v>-27446</v>
      </c>
      <c r="AL49" s="35">
        <v>-30615</v>
      </c>
      <c r="AM49" s="35">
        <v>-23361</v>
      </c>
      <c r="AN49" s="35">
        <v>-23800</v>
      </c>
      <c r="AO49" s="35">
        <v>-28709.800000000003</v>
      </c>
      <c r="AP49" s="35">
        <v>-25599.199999999997</v>
      </c>
      <c r="AQ49" s="35">
        <v>-34529</v>
      </c>
      <c r="AR49" s="35">
        <v>-40803</v>
      </c>
      <c r="AS49" s="35">
        <v>-34991</v>
      </c>
      <c r="AT49" s="35">
        <v>-62918</v>
      </c>
      <c r="AU49" s="35">
        <v>-32052</v>
      </c>
      <c r="AV49" s="35">
        <v>-34153</v>
      </c>
      <c r="AW49" s="35">
        <v>-40443</v>
      </c>
      <c r="AX49" s="35">
        <v>-27975</v>
      </c>
      <c r="AY49" s="35">
        <v>-25931</v>
      </c>
      <c r="AZ49" s="35">
        <v>-43425</v>
      </c>
      <c r="BA49" s="35">
        <v>-47168</v>
      </c>
      <c r="BB49" s="35">
        <v>-48947</v>
      </c>
      <c r="BC49" s="35">
        <v>-88856</v>
      </c>
      <c r="BD49" s="35">
        <v>-69435</v>
      </c>
      <c r="BE49" s="35">
        <v>-86219</v>
      </c>
      <c r="BF49" s="35">
        <v>-72925</v>
      </c>
      <c r="BG49" s="35">
        <v>-76057</v>
      </c>
      <c r="BH49" s="35">
        <v>-74906</v>
      </c>
      <c r="BI49" s="35">
        <v>-77047</v>
      </c>
      <c r="BJ49" s="35">
        <v>-68811</v>
      </c>
    </row>
    <row r="50" spans="1:62" s="1" customFormat="1" ht="18.75" customHeight="1" x14ac:dyDescent="0.25">
      <c r="A50" s="44" t="s">
        <v>228</v>
      </c>
      <c r="B50" s="35">
        <v>-4962</v>
      </c>
      <c r="C50" s="35">
        <v>-5226</v>
      </c>
      <c r="D50" s="35">
        <v>-6406</v>
      </c>
      <c r="E50" s="35">
        <v>-7474</v>
      </c>
      <c r="F50" s="35">
        <v>-11008</v>
      </c>
      <c r="G50" s="35">
        <v>-14757</v>
      </c>
      <c r="H50" s="35">
        <v>-39625</v>
      </c>
      <c r="I50" s="35">
        <v>-58291</v>
      </c>
      <c r="J50" s="35">
        <v>-36469</v>
      </c>
      <c r="K50" s="35">
        <v>-23133</v>
      </c>
      <c r="L50" s="35">
        <v>-20121</v>
      </c>
      <c r="M50" s="35">
        <v>-24305</v>
      </c>
      <c r="N50" s="35">
        <v>-37767</v>
      </c>
      <c r="O50" s="35">
        <v>-73571</v>
      </c>
      <c r="P50" s="35">
        <v>-90592</v>
      </c>
      <c r="Q50" s="35">
        <v>-1740</v>
      </c>
      <c r="R50" s="35">
        <v>-2401</v>
      </c>
      <c r="S50" s="35">
        <v>-1954</v>
      </c>
      <c r="T50" s="35">
        <v>-2008</v>
      </c>
      <c r="U50" s="35">
        <v>-3520</v>
      </c>
      <c r="V50" s="35">
        <v>-3526</v>
      </c>
      <c r="W50" s="35">
        <v>-2975</v>
      </c>
      <c r="X50" s="35">
        <v>-4112</v>
      </c>
      <c r="Y50" s="35">
        <v>-3429</v>
      </c>
      <c r="Z50" s="35">
        <v>-3785</v>
      </c>
      <c r="AA50" s="35">
        <v>-4013</v>
      </c>
      <c r="AB50" s="35">
        <v>-7725</v>
      </c>
      <c r="AC50" s="35">
        <v>-12817</v>
      </c>
      <c r="AD50" s="35">
        <v>-15070</v>
      </c>
      <c r="AE50" s="35">
        <v>-14946</v>
      </c>
      <c r="AF50" s="35">
        <v>-15713</v>
      </c>
      <c r="AG50" s="35">
        <v>-14770</v>
      </c>
      <c r="AH50" s="35">
        <v>-12862</v>
      </c>
      <c r="AI50" s="35">
        <v>-11886</v>
      </c>
      <c r="AJ50" s="35">
        <v>-9174</v>
      </c>
      <c r="AK50" s="35">
        <v>-7974</v>
      </c>
      <c r="AL50" s="35">
        <v>-7435</v>
      </c>
      <c r="AM50" s="35">
        <v>-6448</v>
      </c>
      <c r="AN50" s="35">
        <v>-5396</v>
      </c>
      <c r="AO50" s="35">
        <v>-5813</v>
      </c>
      <c r="AP50" s="35">
        <v>-5476</v>
      </c>
      <c r="AQ50" s="35">
        <v>-5304</v>
      </c>
      <c r="AR50" s="35">
        <v>-5280</v>
      </c>
      <c r="AS50" s="35">
        <v>-5320</v>
      </c>
      <c r="AT50" s="35">
        <v>-4217</v>
      </c>
      <c r="AU50" s="35">
        <v>-3177</v>
      </c>
      <c r="AV50" s="35">
        <v>-5829</v>
      </c>
      <c r="AW50" s="35">
        <v>-8254</v>
      </c>
      <c r="AX50" s="35">
        <v>-7045</v>
      </c>
      <c r="AY50" s="35">
        <v>-6823</v>
      </c>
      <c r="AZ50" s="35">
        <v>-8284</v>
      </c>
      <c r="BA50" s="35">
        <v>-10353</v>
      </c>
      <c r="BB50" s="35">
        <v>-12307</v>
      </c>
      <c r="BC50" s="35">
        <v>-13700</v>
      </c>
      <c r="BD50" s="35">
        <v>-15664</v>
      </c>
      <c r="BE50" s="35">
        <v>-20712</v>
      </c>
      <c r="BF50" s="35">
        <v>-23495</v>
      </c>
      <c r="BG50" s="35">
        <v>-22354</v>
      </c>
      <c r="BH50" s="35">
        <v>-23870</v>
      </c>
      <c r="BI50" s="35">
        <v>-21428</v>
      </c>
      <c r="BJ50" s="35">
        <v>-22940</v>
      </c>
    </row>
    <row r="51" spans="1:62" s="1" customFormat="1" ht="18.75" customHeight="1" x14ac:dyDescent="0.25">
      <c r="A51" s="44" t="s">
        <v>229</v>
      </c>
      <c r="B51" s="35">
        <v>-6377</v>
      </c>
      <c r="C51" s="35">
        <v>-7228</v>
      </c>
      <c r="D51" s="35">
        <v>-7124</v>
      </c>
      <c r="E51" s="35">
        <v>-7214</v>
      </c>
      <c r="F51" s="35">
        <v>-14019</v>
      </c>
      <c r="G51" s="35">
        <v>-22271</v>
      </c>
      <c r="H51" s="35">
        <v>-34242</v>
      </c>
      <c r="I51" s="35">
        <v>-34308</v>
      </c>
      <c r="J51" s="35">
        <v>-33704</v>
      </c>
      <c r="K51" s="35">
        <v>-33017</v>
      </c>
      <c r="L51" s="35">
        <v>-68853</v>
      </c>
      <c r="M51" s="35">
        <v>-70289</v>
      </c>
      <c r="N51" s="35">
        <v>-67534</v>
      </c>
      <c r="O51" s="35">
        <v>-74303</v>
      </c>
      <c r="P51" s="35">
        <v>-76790</v>
      </c>
      <c r="Q51" s="35">
        <v>-1824</v>
      </c>
      <c r="R51" s="35">
        <v>-1821</v>
      </c>
      <c r="S51" s="35">
        <v>-1885</v>
      </c>
      <c r="T51" s="35">
        <v>-1855</v>
      </c>
      <c r="U51" s="35">
        <v>-5067</v>
      </c>
      <c r="V51" s="35">
        <v>-5212</v>
      </c>
      <c r="W51" s="35">
        <v>-5242</v>
      </c>
      <c r="X51" s="35">
        <v>-5229</v>
      </c>
      <c r="Y51" s="35">
        <v>-5209</v>
      </c>
      <c r="Z51" s="35">
        <v>-6591</v>
      </c>
      <c r="AA51" s="35">
        <v>-8157</v>
      </c>
      <c r="AB51" s="35">
        <v>-8727</v>
      </c>
      <c r="AC51" s="35">
        <v>-8695</v>
      </c>
      <c r="AD51" s="35">
        <v>-8663</v>
      </c>
      <c r="AE51" s="35">
        <v>-8631</v>
      </c>
      <c r="AF51" s="35">
        <v>-8593</v>
      </c>
      <c r="AG51" s="35">
        <v>-8561</v>
      </c>
      <c r="AH51" s="35">
        <v>-8523</v>
      </c>
      <c r="AI51" s="35">
        <v>-8486</v>
      </c>
      <c r="AJ51" s="35">
        <v>-8446</v>
      </c>
      <c r="AK51" s="35">
        <v>-8407</v>
      </c>
      <c r="AL51" s="35">
        <v>-8365</v>
      </c>
      <c r="AM51" s="35">
        <v>-8322</v>
      </c>
      <c r="AN51" s="35">
        <v>-8278</v>
      </c>
      <c r="AO51" s="35">
        <v>-8232</v>
      </c>
      <c r="AP51" s="35">
        <v>-8185</v>
      </c>
      <c r="AQ51" s="35">
        <v>-13507</v>
      </c>
      <c r="AR51" s="35">
        <v>-21576</v>
      </c>
      <c r="AS51" s="35">
        <v>-16223</v>
      </c>
      <c r="AT51" s="35">
        <v>-17547</v>
      </c>
      <c r="AU51" s="35">
        <v>-17882</v>
      </c>
      <c r="AV51" s="35">
        <v>-17879</v>
      </c>
      <c r="AW51" s="35">
        <v>-17596</v>
      </c>
      <c r="AX51" s="35">
        <v>-16932</v>
      </c>
      <c r="AY51" s="35">
        <v>-16903</v>
      </c>
      <c r="AZ51" s="35">
        <v>-16879</v>
      </c>
      <c r="BA51" s="35">
        <v>-16835</v>
      </c>
      <c r="BB51" s="35">
        <v>-16917</v>
      </c>
      <c r="BC51" s="35">
        <v>-16324</v>
      </c>
      <c r="BD51" s="35">
        <v>-17477</v>
      </c>
      <c r="BE51" s="35">
        <v>-20704</v>
      </c>
      <c r="BF51" s="35">
        <v>-19798</v>
      </c>
      <c r="BG51" s="35">
        <v>-19985</v>
      </c>
      <c r="BH51" s="35">
        <v>-20488</v>
      </c>
      <c r="BI51" s="35">
        <v>-20873</v>
      </c>
      <c r="BJ51" s="35">
        <v>-15444</v>
      </c>
    </row>
    <row r="52" spans="1:62" s="1" customFormat="1" ht="18.75" customHeight="1" x14ac:dyDescent="0.25">
      <c r="A52" s="44" t="s">
        <v>230</v>
      </c>
      <c r="B52" s="35">
        <v>-2111</v>
      </c>
      <c r="C52" s="35">
        <v>-1798</v>
      </c>
      <c r="D52" s="35">
        <v>-2657</v>
      </c>
      <c r="E52" s="35">
        <v>-2477</v>
      </c>
      <c r="F52" s="35">
        <v>-4598</v>
      </c>
      <c r="G52" s="35">
        <v>-1764</v>
      </c>
      <c r="H52" s="35">
        <v>-17646</v>
      </c>
      <c r="I52" s="35">
        <v>-22318</v>
      </c>
      <c r="J52" s="35">
        <v>-34743</v>
      </c>
      <c r="K52" s="35">
        <v>-24623</v>
      </c>
      <c r="L52" s="35">
        <v>-44635</v>
      </c>
      <c r="M52" s="35">
        <v>-31563</v>
      </c>
      <c r="N52" s="35">
        <v>-41363</v>
      </c>
      <c r="O52" s="35">
        <v>-49997</v>
      </c>
      <c r="P52" s="35">
        <v>-57815</v>
      </c>
      <c r="Q52" s="35">
        <v>-585</v>
      </c>
      <c r="R52" s="35">
        <v>-869</v>
      </c>
      <c r="S52" s="35">
        <v>-1555</v>
      </c>
      <c r="T52" s="35">
        <v>-974</v>
      </c>
      <c r="U52" s="35">
        <v>-1365</v>
      </c>
      <c r="V52" s="35">
        <v>-704</v>
      </c>
      <c r="W52" s="35">
        <v>-541</v>
      </c>
      <c r="X52" s="35">
        <v>-507</v>
      </c>
      <c r="Y52" s="35">
        <v>-316</v>
      </c>
      <c r="Z52" s="35">
        <v>-400</v>
      </c>
      <c r="AA52" s="35">
        <v>-756</v>
      </c>
      <c r="AB52" s="35">
        <v>-3386</v>
      </c>
      <c r="AC52" s="35">
        <v>-5772</v>
      </c>
      <c r="AD52" s="35">
        <v>-7732</v>
      </c>
      <c r="AE52" s="35">
        <v>-8119</v>
      </c>
      <c r="AF52" s="35">
        <v>-3990</v>
      </c>
      <c r="AG52" s="35">
        <v>-4460</v>
      </c>
      <c r="AH52" s="35">
        <v>-5749</v>
      </c>
      <c r="AI52" s="35">
        <v>-10298</v>
      </c>
      <c r="AJ52" s="35">
        <v>-12350</v>
      </c>
      <c r="AK52" s="35">
        <v>-4707</v>
      </c>
      <c r="AL52" s="35">
        <v>-7388</v>
      </c>
      <c r="AM52" s="35">
        <v>-3360</v>
      </c>
      <c r="AN52" s="35">
        <v>-5835</v>
      </c>
      <c r="AO52" s="35">
        <v>-10638</v>
      </c>
      <c r="AP52" s="35">
        <v>-4790</v>
      </c>
      <c r="AQ52" s="35">
        <v>-12567</v>
      </c>
      <c r="AR52" s="35">
        <v>-8621</v>
      </c>
      <c r="AS52" s="35">
        <v>-9585</v>
      </c>
      <c r="AT52" s="35">
        <v>-13862</v>
      </c>
      <c r="AU52" s="35">
        <v>-9030</v>
      </c>
      <c r="AV52" s="35">
        <v>-7414</v>
      </c>
      <c r="AW52" s="35">
        <v>-13898</v>
      </c>
      <c r="AX52" s="35">
        <v>-1221</v>
      </c>
      <c r="AY52" s="35">
        <v>-1417</v>
      </c>
      <c r="AZ52" s="35">
        <v>-14159</v>
      </c>
      <c r="BA52" s="35">
        <v>-17793</v>
      </c>
      <c r="BB52" s="35">
        <v>-7994</v>
      </c>
      <c r="BC52" s="35">
        <v>-11812</v>
      </c>
      <c r="BD52" s="35">
        <v>-5779</v>
      </c>
      <c r="BE52" s="35">
        <v>-25697</v>
      </c>
      <c r="BF52" s="35">
        <v>-6709</v>
      </c>
      <c r="BG52" s="35">
        <v>-16906</v>
      </c>
      <c r="BH52" s="35">
        <v>-11833</v>
      </c>
      <c r="BI52" s="35">
        <v>-17949</v>
      </c>
      <c r="BJ52" s="35">
        <v>-11127</v>
      </c>
    </row>
    <row r="53" spans="1:62" s="1" customFormat="1" ht="18.75" customHeight="1" x14ac:dyDescent="0.25">
      <c r="A53" s="44" t="s">
        <v>247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-8417</v>
      </c>
      <c r="I53" s="35">
        <v>-18882</v>
      </c>
      <c r="J53" s="35">
        <v>-14100</v>
      </c>
      <c r="K53" s="35">
        <v>-10492</v>
      </c>
      <c r="L53" s="35">
        <v>-29906</v>
      </c>
      <c r="M53" s="35">
        <v>-1584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-4130</v>
      </c>
      <c r="AD53" s="35">
        <v>-4287</v>
      </c>
      <c r="AE53" s="35">
        <v>-4070</v>
      </c>
      <c r="AF53" s="35">
        <v>-4049</v>
      </c>
      <c r="AG53" s="35">
        <v>-6207</v>
      </c>
      <c r="AH53" s="35">
        <v>-4556</v>
      </c>
      <c r="AI53" s="35">
        <v>-3665</v>
      </c>
      <c r="AJ53" s="35">
        <v>-3300</v>
      </c>
      <c r="AK53" s="35">
        <v>-3503</v>
      </c>
      <c r="AL53" s="35">
        <v>-3632</v>
      </c>
      <c r="AM53" s="35">
        <v>-2799</v>
      </c>
      <c r="AN53" s="35">
        <v>-2454</v>
      </c>
      <c r="AO53" s="35">
        <v>-2572.3999999999996</v>
      </c>
      <c r="AP53" s="35">
        <v>-2666.6000000000004</v>
      </c>
      <c r="AQ53" s="35">
        <v>-1891</v>
      </c>
      <c r="AR53" s="35">
        <v>-1711</v>
      </c>
      <c r="AS53" s="35">
        <v>-3289</v>
      </c>
      <c r="AT53" s="35">
        <v>-23015</v>
      </c>
      <c r="AU53" s="35">
        <v>-1578</v>
      </c>
      <c r="AV53" s="35">
        <v>0</v>
      </c>
      <c r="AW53" s="35">
        <v>-6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</row>
    <row r="54" spans="1:62" s="1" customFormat="1" ht="18.75" customHeight="1" x14ac:dyDescent="0.25">
      <c r="A54" s="44" t="s">
        <v>423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-11982</v>
      </c>
      <c r="O54" s="35">
        <v>-10901</v>
      </c>
      <c r="P54" s="35">
        <v>-7141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-1196</v>
      </c>
      <c r="BA54" s="35">
        <v>-686</v>
      </c>
      <c r="BB54" s="35">
        <v>-10100</v>
      </c>
      <c r="BC54" s="35">
        <v>-3859</v>
      </c>
      <c r="BD54" s="35">
        <v>-5495</v>
      </c>
      <c r="BE54" s="35">
        <v>657</v>
      </c>
      <c r="BF54" s="35">
        <v>-2204</v>
      </c>
      <c r="BG54" s="35">
        <v>-3077</v>
      </c>
      <c r="BH54" s="35">
        <v>-2257</v>
      </c>
      <c r="BI54" s="35">
        <v>-594</v>
      </c>
      <c r="BJ54" s="35">
        <v>-1213</v>
      </c>
    </row>
    <row r="55" spans="1:62" s="1" customFormat="1" ht="18.75" customHeight="1" x14ac:dyDescent="0.25">
      <c r="A55" s="44" t="s">
        <v>437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-7606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-7606</v>
      </c>
    </row>
    <row r="56" spans="1:62" s="1" customFormat="1" ht="18.75" customHeight="1" x14ac:dyDescent="0.25">
      <c r="A56" s="44" t="s">
        <v>393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-100692</v>
      </c>
      <c r="P56" s="35">
        <v>-44117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-41014</v>
      </c>
      <c r="BD56" s="35">
        <v>-22607</v>
      </c>
      <c r="BE56" s="35">
        <v>-20281</v>
      </c>
      <c r="BF56" s="35">
        <v>-16790</v>
      </c>
      <c r="BG56" s="35">
        <v>-9854</v>
      </c>
      <c r="BH56" s="35">
        <v>-15239</v>
      </c>
      <c r="BI56" s="35">
        <v>-12448</v>
      </c>
      <c r="BJ56" s="35">
        <v>-6576</v>
      </c>
    </row>
    <row r="57" spans="1:62" s="1" customFormat="1" ht="18.75" customHeight="1" x14ac:dyDescent="0.25">
      <c r="A57" s="44" t="s">
        <v>224</v>
      </c>
      <c r="B57" s="35">
        <v>-671</v>
      </c>
      <c r="C57" s="35">
        <v>-1987</v>
      </c>
      <c r="D57" s="35">
        <v>-2626</v>
      </c>
      <c r="E57" s="35">
        <v>-1197</v>
      </c>
      <c r="F57" s="35">
        <v>-1493</v>
      </c>
      <c r="G57" s="35">
        <v>-2655</v>
      </c>
      <c r="H57" s="35">
        <v>-7436</v>
      </c>
      <c r="I57" s="35">
        <v>-7666</v>
      </c>
      <c r="J57" s="35">
        <v>-15711</v>
      </c>
      <c r="K57" s="35">
        <v>-10205</v>
      </c>
      <c r="L57" s="35">
        <v>-9726</v>
      </c>
      <c r="M57" s="35">
        <v>-6882</v>
      </c>
      <c r="N57" s="35">
        <v>-6825</v>
      </c>
      <c r="O57" s="35">
        <v>-7971</v>
      </c>
      <c r="P57" s="35">
        <v>-12760</v>
      </c>
      <c r="Q57" s="35">
        <v>-291</v>
      </c>
      <c r="R57" s="35">
        <v>-369</v>
      </c>
      <c r="S57" s="35">
        <v>-334</v>
      </c>
      <c r="T57" s="35">
        <v>-764</v>
      </c>
      <c r="U57" s="35">
        <v>-577</v>
      </c>
      <c r="V57" s="35">
        <v>182</v>
      </c>
      <c r="W57" s="35">
        <v>-255</v>
      </c>
      <c r="X57" s="35">
        <v>-364</v>
      </c>
      <c r="Y57" s="35">
        <v>-817</v>
      </c>
      <c r="Z57" s="35">
        <v>-1219</v>
      </c>
      <c r="AA57" s="35">
        <v>-3873</v>
      </c>
      <c r="AB57" s="35">
        <v>-597</v>
      </c>
      <c r="AC57" s="35">
        <v>-914</v>
      </c>
      <c r="AD57" s="35">
        <v>-2052</v>
      </c>
      <c r="AE57" s="35">
        <v>-1954</v>
      </c>
      <c r="AF57" s="35">
        <v>-2306</v>
      </c>
      <c r="AG57" s="35">
        <v>-2517</v>
      </c>
      <c r="AH57" s="35">
        <v>-889</v>
      </c>
      <c r="AI57" s="35">
        <v>-3480</v>
      </c>
      <c r="AJ57" s="35">
        <v>-5581</v>
      </c>
      <c r="AK57" s="35">
        <v>-2855</v>
      </c>
      <c r="AL57" s="35">
        <v>-3795</v>
      </c>
      <c r="AM57" s="35">
        <v>-2432</v>
      </c>
      <c r="AN57" s="35">
        <v>-1837</v>
      </c>
      <c r="AO57" s="35">
        <v>-1454.3999999999996</v>
      </c>
      <c r="AP57" s="35">
        <v>-4481.6000000000004</v>
      </c>
      <c r="AQ57" s="35">
        <v>-1260</v>
      </c>
      <c r="AR57" s="35">
        <v>-3615</v>
      </c>
      <c r="AS57" s="35">
        <v>-574</v>
      </c>
      <c r="AT57" s="35">
        <v>-4277</v>
      </c>
      <c r="AU57" s="35">
        <v>-385</v>
      </c>
      <c r="AV57" s="35">
        <v>-3031</v>
      </c>
      <c r="AW57" s="35">
        <v>-689</v>
      </c>
      <c r="AX57" s="35">
        <v>-2777</v>
      </c>
      <c r="AY57" s="35">
        <v>-788</v>
      </c>
      <c r="AZ57" s="35">
        <v>-2907</v>
      </c>
      <c r="BA57" s="35">
        <v>-1501</v>
      </c>
      <c r="BB57" s="35">
        <v>-1629</v>
      </c>
      <c r="BC57" s="35">
        <v>-2147</v>
      </c>
      <c r="BD57" s="35">
        <v>-2413</v>
      </c>
      <c r="BE57" s="35">
        <v>518</v>
      </c>
      <c r="BF57" s="35">
        <v>-3929</v>
      </c>
      <c r="BG57" s="35">
        <v>-3881</v>
      </c>
      <c r="BH57" s="35">
        <v>-1219</v>
      </c>
      <c r="BI57" s="35">
        <v>-3755</v>
      </c>
      <c r="BJ57" s="35">
        <v>-3905</v>
      </c>
    </row>
    <row r="58" spans="1:62" s="40" customFormat="1" ht="18.75" customHeight="1" x14ac:dyDescent="0.25">
      <c r="A58" s="38" t="s">
        <v>44</v>
      </c>
      <c r="B58" s="39">
        <v>30167</v>
      </c>
      <c r="C58" s="39">
        <v>36755</v>
      </c>
      <c r="D58" s="39">
        <v>33284</v>
      </c>
      <c r="E58" s="39">
        <v>66987</v>
      </c>
      <c r="F58" s="39">
        <v>121496</v>
      </c>
      <c r="G58" s="39">
        <v>230162</v>
      </c>
      <c r="H58" s="39">
        <v>183633</v>
      </c>
      <c r="I58" s="39">
        <v>235893</v>
      </c>
      <c r="J58" s="39">
        <v>201914.92193000001</v>
      </c>
      <c r="K58" s="39">
        <v>208611</v>
      </c>
      <c r="L58" s="39">
        <v>136910.30530999997</v>
      </c>
      <c r="M58" s="39">
        <v>209559</v>
      </c>
      <c r="N58" s="39">
        <v>46298</v>
      </c>
      <c r="O58" s="39">
        <v>-214911</v>
      </c>
      <c r="P58" s="39">
        <v>-23660.253950000042</v>
      </c>
      <c r="Q58" s="39">
        <v>20620</v>
      </c>
      <c r="R58" s="39">
        <v>7924</v>
      </c>
      <c r="S58" s="39">
        <v>40708</v>
      </c>
      <c r="T58" s="39">
        <v>30160</v>
      </c>
      <c r="U58" s="39">
        <v>26882</v>
      </c>
      <c r="V58" s="39">
        <v>23746</v>
      </c>
      <c r="W58" s="39">
        <v>62049</v>
      </c>
      <c r="X58" s="39">
        <v>59943</v>
      </c>
      <c r="Y58" s="39">
        <v>61019</v>
      </c>
      <c r="Z58" s="39">
        <v>47151</v>
      </c>
      <c r="AA58" s="39">
        <v>85948</v>
      </c>
      <c r="AB58" s="39">
        <v>50887</v>
      </c>
      <c r="AC58" s="39">
        <v>26184</v>
      </c>
      <c r="AD58" s="39">
        <v>20614</v>
      </c>
      <c r="AE58" s="39">
        <v>87983</v>
      </c>
      <c r="AF58" s="39">
        <v>65473</v>
      </c>
      <c r="AG58" s="39">
        <v>49649</v>
      </c>
      <c r="AH58" s="39">
        <v>32788</v>
      </c>
      <c r="AI58" s="39">
        <v>81514</v>
      </c>
      <c r="AJ58" s="39">
        <v>63471</v>
      </c>
      <c r="AK58" s="39">
        <v>47715</v>
      </c>
      <c r="AL58" s="39">
        <v>9214.9219300000113</v>
      </c>
      <c r="AM58" s="39">
        <v>59648</v>
      </c>
      <c r="AN58" s="39">
        <v>74159</v>
      </c>
      <c r="AO58" s="39">
        <v>39185</v>
      </c>
      <c r="AP58" s="39">
        <v>35619</v>
      </c>
      <c r="AQ58" s="39">
        <v>58877</v>
      </c>
      <c r="AR58" s="39">
        <v>60792</v>
      </c>
      <c r="AS58" s="39">
        <v>25501</v>
      </c>
      <c r="AT58" s="39">
        <v>-8259.694690000033</v>
      </c>
      <c r="AU58" s="39">
        <v>18435</v>
      </c>
      <c r="AV58" s="39">
        <v>60572</v>
      </c>
      <c r="AW58" s="39">
        <v>-23039</v>
      </c>
      <c r="AX58" s="39">
        <v>153591</v>
      </c>
      <c r="AY58" s="39">
        <v>25019</v>
      </c>
      <c r="AZ58" s="39">
        <v>23088</v>
      </c>
      <c r="BA58" s="39">
        <v>-5201</v>
      </c>
      <c r="BB58" s="39">
        <v>3392</v>
      </c>
      <c r="BC58" s="39">
        <v>-19967</v>
      </c>
      <c r="BD58" s="39">
        <v>-37039</v>
      </c>
      <c r="BE58" s="39">
        <v>-35383</v>
      </c>
      <c r="BF58" s="39">
        <v>-122522</v>
      </c>
      <c r="BG58" s="39">
        <v>-26561.253950000042</v>
      </c>
      <c r="BH58" s="39">
        <v>30158</v>
      </c>
      <c r="BI58" s="39">
        <v>-34871</v>
      </c>
      <c r="BJ58" s="39">
        <v>7614</v>
      </c>
    </row>
    <row r="59" spans="1:62" s="40" customFormat="1" ht="18.75" customHeight="1" x14ac:dyDescent="0.25">
      <c r="A59" s="38" t="s">
        <v>45</v>
      </c>
      <c r="B59" s="39">
        <v>-460</v>
      </c>
      <c r="C59" s="39">
        <v>-1036</v>
      </c>
      <c r="D59" s="39">
        <v>-1732</v>
      </c>
      <c r="E59" s="39">
        <v>-2731</v>
      </c>
      <c r="F59" s="39">
        <v>-46740</v>
      </c>
      <c r="G59" s="39">
        <v>-16298</v>
      </c>
      <c r="H59" s="39">
        <v>-11478</v>
      </c>
      <c r="I59" s="39">
        <v>-5445</v>
      </c>
      <c r="J59" s="39">
        <v>-4440</v>
      </c>
      <c r="K59" s="39">
        <v>-7332</v>
      </c>
      <c r="L59" s="39">
        <v>-538</v>
      </c>
      <c r="M59" s="39">
        <v>-44525</v>
      </c>
      <c r="N59" s="39">
        <v>6185</v>
      </c>
      <c r="O59" s="39">
        <v>-7237</v>
      </c>
      <c r="P59" s="39">
        <v>-4384</v>
      </c>
      <c r="Q59" s="39">
        <v>-452</v>
      </c>
      <c r="R59" s="39">
        <v>-1509</v>
      </c>
      <c r="S59" s="39">
        <v>-974</v>
      </c>
      <c r="T59" s="39">
        <v>-1085</v>
      </c>
      <c r="U59" s="39">
        <v>-924</v>
      </c>
      <c r="V59" s="39">
        <v>-2216</v>
      </c>
      <c r="W59" s="39">
        <v>-3343</v>
      </c>
      <c r="X59" s="39">
        <v>-6222</v>
      </c>
      <c r="Y59" s="39">
        <v>-3356</v>
      </c>
      <c r="Z59" s="39">
        <v>-3377</v>
      </c>
      <c r="AA59" s="39">
        <v>-3104</v>
      </c>
      <c r="AB59" s="39">
        <v>-1881</v>
      </c>
      <c r="AC59" s="39">
        <v>-2028</v>
      </c>
      <c r="AD59" s="39">
        <v>-4465</v>
      </c>
      <c r="AE59" s="39">
        <v>-2070</v>
      </c>
      <c r="AF59" s="39">
        <v>-1714</v>
      </c>
      <c r="AG59" s="39">
        <v>-1028</v>
      </c>
      <c r="AH59" s="39">
        <v>-633</v>
      </c>
      <c r="AI59" s="39">
        <v>-1289</v>
      </c>
      <c r="AJ59" s="39">
        <v>1424</v>
      </c>
      <c r="AK59" s="39">
        <v>318</v>
      </c>
      <c r="AL59" s="39">
        <v>-4893</v>
      </c>
      <c r="AM59" s="39">
        <v>-1428</v>
      </c>
      <c r="AN59" s="39">
        <v>-1136</v>
      </c>
      <c r="AO59" s="39">
        <v>-2254</v>
      </c>
      <c r="AP59" s="39">
        <v>-2514</v>
      </c>
      <c r="AQ59" s="39">
        <v>-2785</v>
      </c>
      <c r="AR59" s="39">
        <v>-1786</v>
      </c>
      <c r="AS59" s="39">
        <v>-1664</v>
      </c>
      <c r="AT59" s="39">
        <v>5697</v>
      </c>
      <c r="AU59" s="39">
        <v>-1669</v>
      </c>
      <c r="AV59" s="39">
        <v>-5856</v>
      </c>
      <c r="AW59" s="39">
        <v>-4939</v>
      </c>
      <c r="AX59" s="39">
        <v>-32061</v>
      </c>
      <c r="AY59" s="39">
        <v>5049</v>
      </c>
      <c r="AZ59" s="39">
        <v>2610</v>
      </c>
      <c r="BA59" s="39">
        <v>-1576</v>
      </c>
      <c r="BB59" s="39">
        <v>102</v>
      </c>
      <c r="BC59" s="39">
        <v>1648</v>
      </c>
      <c r="BD59" s="39">
        <v>-2054</v>
      </c>
      <c r="BE59" s="39">
        <v>-3962</v>
      </c>
      <c r="BF59" s="39">
        <v>-2869</v>
      </c>
      <c r="BG59" s="39">
        <v>-1791</v>
      </c>
      <c r="BH59" s="39">
        <v>1225</v>
      </c>
      <c r="BI59" s="39">
        <v>-1896</v>
      </c>
      <c r="BJ59" s="39">
        <v>-1922</v>
      </c>
    </row>
    <row r="60" spans="1:62" s="40" customFormat="1" ht="18.75" customHeight="1" x14ac:dyDescent="0.25">
      <c r="A60" s="38" t="s">
        <v>46</v>
      </c>
      <c r="B60" s="39">
        <v>29707</v>
      </c>
      <c r="C60" s="39">
        <v>35719</v>
      </c>
      <c r="D60" s="39">
        <v>31552</v>
      </c>
      <c r="E60" s="39">
        <v>64256</v>
      </c>
      <c r="F60" s="39">
        <v>116297</v>
      </c>
      <c r="G60" s="39">
        <v>213864</v>
      </c>
      <c r="H60" s="39">
        <v>172155</v>
      </c>
      <c r="I60" s="39">
        <v>230448</v>
      </c>
      <c r="J60" s="39">
        <v>197474.92193000001</v>
      </c>
      <c r="K60" s="39">
        <v>201279</v>
      </c>
      <c r="L60" s="39">
        <v>136372.30530999997</v>
      </c>
      <c r="M60" s="39">
        <v>165034</v>
      </c>
      <c r="N60" s="39">
        <v>52483</v>
      </c>
      <c r="O60" s="39">
        <v>-222148</v>
      </c>
      <c r="P60" s="39">
        <v>-28044.253950000042</v>
      </c>
      <c r="Q60" s="39">
        <v>20168</v>
      </c>
      <c r="R60" s="39">
        <v>6415</v>
      </c>
      <c r="S60" s="39">
        <v>39734</v>
      </c>
      <c r="T60" s="39">
        <v>29075</v>
      </c>
      <c r="U60" s="39">
        <v>25958</v>
      </c>
      <c r="V60" s="39">
        <v>21530</v>
      </c>
      <c r="W60" s="39">
        <v>58706</v>
      </c>
      <c r="X60" s="39">
        <v>53721</v>
      </c>
      <c r="Y60" s="39">
        <v>57663</v>
      </c>
      <c r="Z60" s="39">
        <v>43774</v>
      </c>
      <c r="AA60" s="39">
        <v>82844</v>
      </c>
      <c r="AB60" s="39">
        <v>49006</v>
      </c>
      <c r="AC60" s="39">
        <v>24156</v>
      </c>
      <c r="AD60" s="39">
        <v>16149</v>
      </c>
      <c r="AE60" s="39">
        <v>85913</v>
      </c>
      <c r="AF60" s="39">
        <v>63759</v>
      </c>
      <c r="AG60" s="39">
        <v>48621</v>
      </c>
      <c r="AH60" s="39">
        <v>32155</v>
      </c>
      <c r="AI60" s="39">
        <v>80225</v>
      </c>
      <c r="AJ60" s="39">
        <v>64895</v>
      </c>
      <c r="AK60" s="39">
        <v>48033</v>
      </c>
      <c r="AL60" s="39">
        <v>4321.9219300000113</v>
      </c>
      <c r="AM60" s="39">
        <v>58220</v>
      </c>
      <c r="AN60" s="39">
        <v>73023</v>
      </c>
      <c r="AO60" s="39">
        <v>36931</v>
      </c>
      <c r="AP60" s="39">
        <v>33105</v>
      </c>
      <c r="AQ60" s="39">
        <v>56092</v>
      </c>
      <c r="AR60" s="39">
        <v>59006</v>
      </c>
      <c r="AS60" s="39">
        <v>23837</v>
      </c>
      <c r="AT60" s="39">
        <v>-2562.694690000033</v>
      </c>
      <c r="AU60" s="39">
        <v>16766</v>
      </c>
      <c r="AV60" s="39">
        <v>54716</v>
      </c>
      <c r="AW60" s="39">
        <v>-27978</v>
      </c>
      <c r="AX60" s="39">
        <v>121530</v>
      </c>
      <c r="AY60" s="39">
        <v>30068</v>
      </c>
      <c r="AZ60" s="39">
        <v>25698</v>
      </c>
      <c r="BA60" s="39">
        <v>-6777</v>
      </c>
      <c r="BB60" s="39">
        <v>3494</v>
      </c>
      <c r="BC60" s="39">
        <v>-18319</v>
      </c>
      <c r="BD60" s="39">
        <v>-39093</v>
      </c>
      <c r="BE60" s="39">
        <v>-39345</v>
      </c>
      <c r="BF60" s="39">
        <v>-125391</v>
      </c>
      <c r="BG60" s="39">
        <v>-28352.253950000042</v>
      </c>
      <c r="BH60" s="39">
        <v>31383</v>
      </c>
      <c r="BI60" s="39">
        <v>-36767</v>
      </c>
      <c r="BJ60" s="39">
        <v>5692</v>
      </c>
    </row>
    <row r="61" spans="1:62" s="1" customFormat="1" ht="18.75" customHeight="1" x14ac:dyDescent="0.25">
      <c r="A61" s="42" t="s">
        <v>87</v>
      </c>
      <c r="B61" s="35">
        <v>29707</v>
      </c>
      <c r="C61" s="35">
        <v>35712</v>
      </c>
      <c r="D61" s="35">
        <v>31553</v>
      </c>
      <c r="E61" s="35">
        <v>64239</v>
      </c>
      <c r="F61" s="35">
        <v>116320</v>
      </c>
      <c r="G61" s="35">
        <v>213864</v>
      </c>
      <c r="H61" s="35">
        <v>172155</v>
      </c>
      <c r="I61" s="35">
        <v>230448</v>
      </c>
      <c r="J61" s="35">
        <v>197475</v>
      </c>
      <c r="K61" s="35">
        <v>202989</v>
      </c>
      <c r="L61" s="35">
        <v>136372.30530999997</v>
      </c>
      <c r="M61" s="35">
        <v>165034</v>
      </c>
      <c r="N61" s="35">
        <v>52483</v>
      </c>
      <c r="O61" s="35">
        <v>-222148</v>
      </c>
      <c r="P61" s="35">
        <v>-28044.253950000042</v>
      </c>
      <c r="Q61" s="35">
        <v>20143</v>
      </c>
      <c r="R61" s="35">
        <v>6441</v>
      </c>
      <c r="S61" s="35">
        <v>39757</v>
      </c>
      <c r="T61" s="35">
        <v>29075</v>
      </c>
      <c r="U61" s="35">
        <v>25958</v>
      </c>
      <c r="V61" s="35">
        <v>21530</v>
      </c>
      <c r="W61" s="35">
        <v>58706</v>
      </c>
      <c r="X61" s="35">
        <v>53721</v>
      </c>
      <c r="Y61" s="35">
        <v>57663</v>
      </c>
      <c r="Z61" s="35">
        <v>43774</v>
      </c>
      <c r="AA61" s="35">
        <v>82844</v>
      </c>
      <c r="AB61" s="35">
        <v>49006</v>
      </c>
      <c r="AC61" s="35">
        <v>24156</v>
      </c>
      <c r="AD61" s="35">
        <v>16149</v>
      </c>
      <c r="AE61" s="35">
        <v>85913</v>
      </c>
      <c r="AF61" s="35">
        <v>63759</v>
      </c>
      <c r="AG61" s="35">
        <v>48621</v>
      </c>
      <c r="AH61" s="35">
        <v>32155</v>
      </c>
      <c r="AI61" s="35">
        <v>80225</v>
      </c>
      <c r="AJ61" s="35">
        <v>64895</v>
      </c>
      <c r="AK61" s="35">
        <v>48033</v>
      </c>
      <c r="AL61" s="35">
        <v>4322</v>
      </c>
      <c r="AM61" s="35">
        <v>59930</v>
      </c>
      <c r="AN61" s="35">
        <v>73023</v>
      </c>
      <c r="AO61" s="35">
        <v>36931</v>
      </c>
      <c r="AP61" s="35">
        <v>33105</v>
      </c>
      <c r="AQ61" s="35">
        <v>56092</v>
      </c>
      <c r="AR61" s="35">
        <v>59006</v>
      </c>
      <c r="AS61" s="35">
        <v>23837</v>
      </c>
      <c r="AT61" s="35">
        <v>-2562.694690000033</v>
      </c>
      <c r="AU61" s="35">
        <v>16766</v>
      </c>
      <c r="AV61" s="35">
        <v>54716</v>
      </c>
      <c r="AW61" s="35">
        <v>-27978</v>
      </c>
      <c r="AX61" s="35">
        <v>121530</v>
      </c>
      <c r="AY61" s="35">
        <v>30068</v>
      </c>
      <c r="AZ61" s="35">
        <v>25698</v>
      </c>
      <c r="BA61" s="35">
        <v>-6777</v>
      </c>
      <c r="BB61" s="35">
        <v>3494</v>
      </c>
      <c r="BC61" s="35">
        <v>-18319</v>
      </c>
      <c r="BD61" s="35">
        <v>-39093</v>
      </c>
      <c r="BE61" s="35">
        <v>-39345</v>
      </c>
      <c r="BF61" s="35">
        <v>-125391</v>
      </c>
      <c r="BG61" s="35">
        <v>-28352.253950000042</v>
      </c>
      <c r="BH61" s="35">
        <v>31383</v>
      </c>
      <c r="BI61" s="35">
        <v>-36767</v>
      </c>
      <c r="BJ61" s="35">
        <v>5692</v>
      </c>
    </row>
    <row r="62" spans="1:62" s="1" customFormat="1" ht="18.75" customHeight="1" x14ac:dyDescent="0.25">
      <c r="A62" s="42" t="s">
        <v>88</v>
      </c>
      <c r="B62" s="35" t="s">
        <v>114</v>
      </c>
      <c r="C62" s="35">
        <v>7</v>
      </c>
      <c r="D62" s="35">
        <v>-1</v>
      </c>
      <c r="E62" s="35">
        <v>17</v>
      </c>
      <c r="F62" s="35">
        <v>-23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25</v>
      </c>
      <c r="R62" s="35">
        <v>-26</v>
      </c>
      <c r="S62" s="35">
        <v>-23</v>
      </c>
      <c r="T62" s="35" t="s">
        <v>114</v>
      </c>
      <c r="U62" s="35" t="s">
        <v>114</v>
      </c>
      <c r="V62" s="35" t="s">
        <v>114</v>
      </c>
      <c r="W62" s="35" t="s">
        <v>114</v>
      </c>
      <c r="X62" s="35" t="s">
        <v>114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</row>
    <row r="63" spans="1:62" s="1" customFormat="1" ht="18.75" customHeight="1" x14ac:dyDescent="0.25">
      <c r="A63" s="42" t="s">
        <v>89</v>
      </c>
      <c r="B63" s="35">
        <v>107515</v>
      </c>
      <c r="C63" s="35">
        <v>107515</v>
      </c>
      <c r="D63" s="35">
        <v>107515</v>
      </c>
      <c r="E63" s="35">
        <v>107515</v>
      </c>
      <c r="F63" s="35">
        <v>110635</v>
      </c>
      <c r="G63" s="35">
        <v>110635</v>
      </c>
      <c r="H63" s="35">
        <v>125038</v>
      </c>
      <c r="I63" s="35">
        <v>124836</v>
      </c>
      <c r="J63" s="35">
        <v>127225</v>
      </c>
      <c r="K63" s="35">
        <v>135829</v>
      </c>
      <c r="L63" s="35">
        <v>135829</v>
      </c>
      <c r="M63" s="35">
        <v>128721.56</v>
      </c>
      <c r="N63" s="35">
        <v>128721.56</v>
      </c>
      <c r="O63" s="35">
        <v>128566</v>
      </c>
      <c r="P63" s="35">
        <v>128334.76</v>
      </c>
      <c r="Q63" s="35">
        <v>107515</v>
      </c>
      <c r="R63" s="35">
        <v>107515</v>
      </c>
      <c r="S63" s="35">
        <v>107515</v>
      </c>
      <c r="T63" s="35">
        <v>107515</v>
      </c>
      <c r="U63" s="35">
        <v>107515</v>
      </c>
      <c r="V63" s="35">
        <v>110635</v>
      </c>
      <c r="W63" s="35">
        <v>125213</v>
      </c>
      <c r="X63" s="35">
        <v>125213</v>
      </c>
      <c r="Y63" s="35">
        <v>125213.24400000001</v>
      </c>
      <c r="Z63" s="35">
        <v>110635</v>
      </c>
      <c r="AA63" s="35">
        <v>125038</v>
      </c>
      <c r="AB63" s="35">
        <v>125038</v>
      </c>
      <c r="AC63" s="35">
        <v>125038</v>
      </c>
      <c r="AD63" s="35">
        <v>125038</v>
      </c>
      <c r="AE63" s="35">
        <v>124836</v>
      </c>
      <c r="AF63" s="35">
        <v>124836</v>
      </c>
      <c r="AG63" s="35">
        <v>124836</v>
      </c>
      <c r="AH63" s="35">
        <v>124836</v>
      </c>
      <c r="AI63" s="35">
        <v>124836</v>
      </c>
      <c r="AJ63" s="35">
        <v>124836</v>
      </c>
      <c r="AK63" s="35">
        <v>124836</v>
      </c>
      <c r="AL63" s="35">
        <v>127225</v>
      </c>
      <c r="AM63" s="35">
        <v>138812</v>
      </c>
      <c r="AN63" s="35">
        <v>137902.27777777801</v>
      </c>
      <c r="AO63" s="35">
        <v>136676</v>
      </c>
      <c r="AP63" s="35">
        <v>130817</v>
      </c>
      <c r="AQ63" s="35">
        <v>128721.56</v>
      </c>
      <c r="AR63" s="35">
        <v>128721.56</v>
      </c>
      <c r="AS63" s="35">
        <v>128721.56</v>
      </c>
      <c r="AT63" s="35">
        <v>128721.56</v>
      </c>
      <c r="AU63" s="35">
        <v>128721.56</v>
      </c>
      <c r="AV63" s="35">
        <v>128721.56</v>
      </c>
      <c r="AW63" s="35">
        <v>128721.56</v>
      </c>
      <c r="AX63" s="35">
        <v>128721.56</v>
      </c>
      <c r="AY63" s="35">
        <v>128721.56</v>
      </c>
      <c r="AZ63" s="35">
        <v>128721.56</v>
      </c>
      <c r="BA63" s="35">
        <v>128721.56</v>
      </c>
      <c r="BB63" s="35">
        <v>128721.56</v>
      </c>
      <c r="BC63" s="35">
        <v>128721.56</v>
      </c>
      <c r="BD63" s="35">
        <v>128597</v>
      </c>
      <c r="BE63" s="35">
        <v>128597</v>
      </c>
      <c r="BF63" s="35">
        <v>128566</v>
      </c>
      <c r="BG63" s="35">
        <v>128566</v>
      </c>
      <c r="BH63" s="35">
        <v>128334.76</v>
      </c>
      <c r="BI63" s="35">
        <v>128334.76</v>
      </c>
      <c r="BJ63" s="35">
        <v>128334.76</v>
      </c>
    </row>
    <row r="64" spans="1:62" s="40" customFormat="1" ht="18.75" customHeight="1" x14ac:dyDescent="0.25">
      <c r="A64" s="38" t="s">
        <v>90</v>
      </c>
      <c r="B64" s="41">
        <v>0.27630563177231082</v>
      </c>
      <c r="C64" s="41">
        <v>0.33222341068688088</v>
      </c>
      <c r="D64" s="41">
        <v>0.29346602799609356</v>
      </c>
      <c r="E64" s="41">
        <v>0.59764683997581736</v>
      </c>
      <c r="F64" s="41">
        <v>1.0511772947078231</v>
      </c>
      <c r="G64" s="41">
        <v>1.9330591584941474</v>
      </c>
      <c r="H64" s="41">
        <v>1.3768214462803308</v>
      </c>
      <c r="I64" s="41">
        <v>1.8460059598192828</v>
      </c>
      <c r="J64" s="41">
        <v>1.552170736333268</v>
      </c>
      <c r="K64" s="41">
        <v>1.4818558628864233</v>
      </c>
      <c r="L64" s="41">
        <v>1.0039999212981026</v>
      </c>
      <c r="M64" s="41">
        <v>1.2821006830557367</v>
      </c>
      <c r="N64" s="41">
        <v>0.40772501514120868</v>
      </c>
      <c r="O64" s="41">
        <v>-1.7278907331642892</v>
      </c>
      <c r="P64" s="41">
        <v>-0.21852422484757866</v>
      </c>
      <c r="Q64" s="41">
        <v>0.18758312793563689</v>
      </c>
      <c r="R64" s="41">
        <v>5.9666093103287916E-2</v>
      </c>
      <c r="S64" s="41">
        <v>0.36956703715760592</v>
      </c>
      <c r="T64" s="41">
        <v>0.27042738222573592</v>
      </c>
      <c r="U64" s="41">
        <v>0.24143607868669487</v>
      </c>
      <c r="V64" s="41">
        <v>0.19460387761558276</v>
      </c>
      <c r="W64" s="41">
        <v>0.46884908116569368</v>
      </c>
      <c r="X64" s="41">
        <v>0.42903692108646868</v>
      </c>
      <c r="Y64" s="41">
        <v>0.46051837775243648</v>
      </c>
      <c r="Z64" s="41">
        <v>0.39566140913815701</v>
      </c>
      <c r="AA64" s="41">
        <v>0.66255058462227479</v>
      </c>
      <c r="AB64" s="41">
        <v>0.39192885362849694</v>
      </c>
      <c r="AC64" s="41">
        <v>0.19318927046177961</v>
      </c>
      <c r="AD64" s="41">
        <v>0.1291527375677794</v>
      </c>
      <c r="AE64" s="41">
        <v>0.68820692748886536</v>
      </c>
      <c r="AF64" s="41">
        <v>0.51074209362683842</v>
      </c>
      <c r="AG64" s="41">
        <v>0.38947899644333367</v>
      </c>
      <c r="AH64" s="41">
        <v>0.25757794226024544</v>
      </c>
      <c r="AI64" s="41">
        <v>0.6426431478099266</v>
      </c>
      <c r="AJ64" s="41">
        <v>0.51984203274696406</v>
      </c>
      <c r="AK64" s="41">
        <v>0.38476881668749402</v>
      </c>
      <c r="AL64" s="41">
        <v>3.3970697032815966E-2</v>
      </c>
      <c r="AM64" s="41">
        <v>0.41941618880212084</v>
      </c>
      <c r="AN64" s="41">
        <v>0.52952714905603349</v>
      </c>
      <c r="AO64" s="41">
        <v>0.27020837601334541</v>
      </c>
      <c r="AP64" s="41">
        <v>0.25306343976700274</v>
      </c>
      <c r="AQ64" s="41">
        <v>0.43576227634282866</v>
      </c>
      <c r="AR64" s="41">
        <v>0.45840028663418936</v>
      </c>
      <c r="AS64" s="41">
        <v>0.18518265316237623</v>
      </c>
      <c r="AT64" s="41">
        <v>-1.9908822500286923E-2</v>
      </c>
      <c r="AU64" s="41">
        <v>0.13025013059195367</v>
      </c>
      <c r="AV64" s="41">
        <v>0.42507253641114978</v>
      </c>
      <c r="AW64" s="41">
        <v>-0.21735286613990695</v>
      </c>
      <c r="AX64" s="41">
        <v>0.94413088219254027</v>
      </c>
      <c r="AY64" s="41">
        <v>0.23358946240241341</v>
      </c>
      <c r="AZ64" s="41">
        <v>0.19964021567171808</v>
      </c>
      <c r="BA64" s="41">
        <v>-5.2648522904787672E-2</v>
      </c>
      <c r="BB64" s="41">
        <v>2.7143859971864855E-2</v>
      </c>
      <c r="BC64" s="41">
        <v>-0.1423149315468209</v>
      </c>
      <c r="BD64" s="41">
        <v>-0.30399620519918819</v>
      </c>
      <c r="BE64" s="41">
        <v>-0.30595581545448181</v>
      </c>
      <c r="BF64" s="41">
        <v>-0.97530451285720954</v>
      </c>
      <c r="BG64" s="41">
        <v>-0.22052684185554533</v>
      </c>
      <c r="BH64" s="41">
        <v>0.24454013861871873</v>
      </c>
      <c r="BI64" s="41">
        <v>-0.28649291898780971</v>
      </c>
      <c r="BJ64" s="41">
        <v>4.4352753688868082E-2</v>
      </c>
    </row>
    <row r="65" spans="1:62" ht="18.75" hidden="1" customHeight="1" x14ac:dyDescent="0.25">
      <c r="A65" s="17" t="s">
        <v>47</v>
      </c>
      <c r="E65" s="20"/>
      <c r="F65" s="20"/>
      <c r="G65" s="1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</row>
    <row r="66" spans="1:62" ht="18.75" hidden="1" customHeight="1" x14ac:dyDescent="0.25">
      <c r="A66" s="18" t="s">
        <v>48</v>
      </c>
      <c r="E66" s="20"/>
      <c r="F66" s="20"/>
      <c r="G66" s="18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</row>
    <row r="67" spans="1:62" ht="18.75" hidden="1" customHeight="1" x14ac:dyDescent="0.25">
      <c r="A67" s="17" t="s">
        <v>49</v>
      </c>
      <c r="E67" s="20"/>
      <c r="F67" s="20"/>
      <c r="G67" s="1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</row>
    <row r="68" spans="1:62" ht="18.75" hidden="1" customHeight="1" x14ac:dyDescent="0.25">
      <c r="A68" s="18" t="s">
        <v>48</v>
      </c>
      <c r="E68" s="20"/>
      <c r="F68" s="20"/>
      <c r="G68" s="18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x14ac:dyDescent="0.25">
      <c r="A69" s="19"/>
      <c r="E69" s="13"/>
      <c r="F69" s="13"/>
      <c r="G69" s="1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43"/>
      <c r="BD69" s="143"/>
      <c r="BE69" s="143"/>
      <c r="BF69" s="143"/>
      <c r="BG69" s="143"/>
      <c r="BH69" s="143"/>
      <c r="BI69" s="143"/>
      <c r="BJ69" s="143"/>
    </row>
    <row r="70" spans="1:62" x14ac:dyDescent="0.25">
      <c r="A70" s="11"/>
      <c r="G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43"/>
      <c r="BD70" s="143"/>
      <c r="BE70" s="143"/>
      <c r="BF70" s="143"/>
      <c r="BG70" s="143"/>
      <c r="BH70" s="143"/>
      <c r="BI70" s="143"/>
      <c r="BJ70" s="143"/>
    </row>
    <row r="71" spans="1:62" x14ac:dyDescent="0.25">
      <c r="A71" s="11"/>
      <c r="G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43"/>
      <c r="BD71" s="143"/>
      <c r="BE71" s="143"/>
      <c r="BF71" s="143"/>
      <c r="BG71" s="143"/>
      <c r="BH71" s="143"/>
      <c r="BI71" s="143"/>
      <c r="BJ71" s="143"/>
    </row>
    <row r="72" spans="1:62" x14ac:dyDescent="0.25">
      <c r="A72" s="11"/>
      <c r="G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x14ac:dyDescent="0.25">
      <c r="A73" s="11"/>
      <c r="G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44"/>
      <c r="BD73" s="144"/>
      <c r="BE73" s="144"/>
      <c r="BF73" s="144"/>
      <c r="BG73" s="144"/>
      <c r="BH73" s="144"/>
      <c r="BI73" s="144"/>
      <c r="BJ73" s="144"/>
    </row>
    <row r="74" spans="1:62" x14ac:dyDescent="0.25">
      <c r="A74" s="11"/>
      <c r="G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x14ac:dyDescent="0.25">
      <c r="A75" s="11"/>
      <c r="E75" s="9"/>
      <c r="F75" s="9"/>
      <c r="G75" s="11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44"/>
      <c r="BD75" s="144"/>
      <c r="BE75" s="144"/>
      <c r="BF75" s="144"/>
      <c r="BG75" s="144"/>
      <c r="BH75" s="144"/>
      <c r="BI75" s="144"/>
      <c r="BJ75" s="144"/>
    </row>
    <row r="76" spans="1:62" s="10" customFormat="1" ht="15" x14ac:dyDescent="0.2">
      <c r="A76" s="11"/>
      <c r="G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s="10" customFormat="1" ht="15" x14ac:dyDescent="0.2">
      <c r="A77" s="11"/>
      <c r="G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s="10" customFormat="1" ht="15" x14ac:dyDescent="0.2">
      <c r="A78" s="11"/>
      <c r="G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s="10" customFormat="1" ht="15" x14ac:dyDescent="0.2">
      <c r="A79" s="11"/>
      <c r="G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s="10" customFormat="1" ht="15" x14ac:dyDescent="0.2">
      <c r="A80" s="11"/>
      <c r="G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s="10" customFormat="1" ht="15" x14ac:dyDescent="0.2">
      <c r="A81" s="11"/>
      <c r="G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s="10" customFormat="1" ht="15" x14ac:dyDescent="0.2">
      <c r="A82" s="11"/>
      <c r="G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s="10" customFormat="1" ht="15" x14ac:dyDescent="0.2">
      <c r="A83" s="11"/>
      <c r="G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s="10" customFormat="1" ht="15" x14ac:dyDescent="0.2">
      <c r="A84" s="11"/>
      <c r="G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s="10" customFormat="1" ht="15" x14ac:dyDescent="0.2">
      <c r="A85" s="11"/>
      <c r="G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s="10" customFormat="1" ht="15" x14ac:dyDescent="0.2">
      <c r="A86" s="11"/>
      <c r="G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s="10" customFormat="1" ht="15" x14ac:dyDescent="0.2">
      <c r="A87" s="11"/>
      <c r="G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s="10" customFormat="1" ht="15" x14ac:dyDescent="0.2">
      <c r="A88" s="11"/>
      <c r="G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s="10" customFormat="1" ht="15" x14ac:dyDescent="0.2">
      <c r="A89" s="11"/>
      <c r="G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s="10" customFormat="1" ht="15" x14ac:dyDescent="0.2">
      <c r="A90" s="11"/>
      <c r="G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s="10" customFormat="1" ht="15" x14ac:dyDescent="0.2">
      <c r="A91" s="11"/>
      <c r="G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s="10" customFormat="1" ht="15" x14ac:dyDescent="0.2">
      <c r="A92" s="11"/>
      <c r="G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s="10" customFormat="1" ht="15" x14ac:dyDescent="0.2">
      <c r="A93" s="11"/>
      <c r="G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s="10" customFormat="1" ht="15" x14ac:dyDescent="0.2">
      <c r="A94" s="11"/>
      <c r="G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s="10" customFormat="1" ht="15" x14ac:dyDescent="0.2">
      <c r="A95" s="11"/>
      <c r="G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s="10" customFormat="1" ht="15" x14ac:dyDescent="0.2">
      <c r="A96" s="11"/>
      <c r="G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s="10" customFormat="1" ht="15" x14ac:dyDescent="0.2">
      <c r="A97" s="11"/>
      <c r="G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s="10" customFormat="1" ht="15" x14ac:dyDescent="0.2">
      <c r="A98" s="11"/>
      <c r="G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s="10" customFormat="1" ht="15" x14ac:dyDescent="0.2">
      <c r="A99" s="11"/>
      <c r="G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s="10" customFormat="1" ht="15" x14ac:dyDescent="0.2">
      <c r="A100" s="11"/>
      <c r="G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10" customFormat="1" ht="15" x14ac:dyDescent="0.2">
      <c r="A101" s="11"/>
      <c r="G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s="10" customFormat="1" ht="15" x14ac:dyDescent="0.2">
      <c r="A102" s="11"/>
      <c r="G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s="10" customFormat="1" ht="15" x14ac:dyDescent="0.2">
      <c r="A103" s="11"/>
      <c r="G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s="10" customFormat="1" ht="15" x14ac:dyDescent="0.2">
      <c r="A104" s="11"/>
      <c r="G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s="10" customFormat="1" ht="15" x14ac:dyDescent="0.2">
      <c r="A105" s="11"/>
      <c r="G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s="10" customFormat="1" ht="15" x14ac:dyDescent="0.2">
      <c r="A106" s="11"/>
      <c r="G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s="10" customFormat="1" ht="15" x14ac:dyDescent="0.2">
      <c r="A107" s="11"/>
      <c r="G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s="10" customFormat="1" ht="15" x14ac:dyDescent="0.2">
      <c r="A108" s="11"/>
      <c r="G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s="10" customFormat="1" ht="15" x14ac:dyDescent="0.2">
      <c r="A109" s="11"/>
      <c r="G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s="10" customFormat="1" ht="15" x14ac:dyDescent="0.2">
      <c r="A110" s="11"/>
      <c r="G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s="10" customFormat="1" ht="15" x14ac:dyDescent="0.2">
      <c r="A111" s="11"/>
      <c r="G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s="10" customFormat="1" ht="15" x14ac:dyDescent="0.2">
      <c r="A112" s="11"/>
      <c r="G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s="10" customFormat="1" ht="15" x14ac:dyDescent="0.2">
      <c r="A113" s="11"/>
      <c r="G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0" customFormat="1" ht="15" x14ac:dyDescent="0.2">
      <c r="A114" s="11"/>
      <c r="G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s="10" customFormat="1" ht="15" x14ac:dyDescent="0.2">
      <c r="A115" s="11"/>
      <c r="G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s="10" customFormat="1" ht="15" x14ac:dyDescent="0.2">
      <c r="A116" s="11"/>
      <c r="G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1:62" s="10" customFormat="1" ht="15" x14ac:dyDescent="0.2">
      <c r="A117" s="11"/>
      <c r="G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1:62" s="10" customFormat="1" ht="15" x14ac:dyDescent="0.2">
      <c r="A118" s="11"/>
      <c r="G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1:62" s="10" customFormat="1" ht="15" x14ac:dyDescent="0.2">
      <c r="A119" s="11"/>
      <c r="G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1:62" s="10" customFormat="1" ht="15" x14ac:dyDescent="0.2">
      <c r="A120" s="11"/>
      <c r="G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1:62" s="10" customFormat="1" ht="15" x14ac:dyDescent="0.2">
      <c r="A121" s="11"/>
      <c r="G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1:62" s="10" customFormat="1" ht="15" x14ac:dyDescent="0.2">
      <c r="A122" s="11"/>
      <c r="G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1:62" s="10" customFormat="1" ht="15" x14ac:dyDescent="0.2">
      <c r="A123" s="11"/>
      <c r="G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1:62" s="10" customFormat="1" ht="15" x14ac:dyDescent="0.2">
      <c r="A124" s="11"/>
      <c r="G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1:62" s="10" customFormat="1" ht="15" x14ac:dyDescent="0.2">
      <c r="A125" s="11"/>
      <c r="G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1:62" s="10" customFormat="1" ht="15" x14ac:dyDescent="0.2">
      <c r="A126" s="11"/>
      <c r="G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10" customFormat="1" ht="15" x14ac:dyDescent="0.2">
      <c r="A127" s="11"/>
      <c r="G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10" customFormat="1" ht="15" x14ac:dyDescent="0.2">
      <c r="A128" s="11"/>
      <c r="G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1:62" s="10" customFormat="1" ht="15" x14ac:dyDescent="0.2">
      <c r="A129" s="11"/>
      <c r="G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1:62" s="10" customFormat="1" ht="15" x14ac:dyDescent="0.2">
      <c r="A130" s="11"/>
      <c r="G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10" customFormat="1" ht="15" x14ac:dyDescent="0.2">
      <c r="A131" s="11"/>
      <c r="G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10" customFormat="1" ht="15" x14ac:dyDescent="0.2">
      <c r="A132" s="11"/>
      <c r="G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1:62" s="10" customFormat="1" ht="15" x14ac:dyDescent="0.2">
      <c r="A133" s="11"/>
      <c r="G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1:62" s="10" customFormat="1" ht="15" x14ac:dyDescent="0.2">
      <c r="A134" s="11"/>
      <c r="G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1:62" s="10" customFormat="1" ht="15" x14ac:dyDescent="0.2">
      <c r="A135" s="11"/>
      <c r="G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1:62" s="10" customFormat="1" ht="15" x14ac:dyDescent="0.2">
      <c r="A136" s="11"/>
      <c r="G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1:62" s="10" customFormat="1" ht="15" x14ac:dyDescent="0.2">
      <c r="A137" s="11"/>
      <c r="G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2" s="10" customFormat="1" ht="15" x14ac:dyDescent="0.2">
      <c r="A138" s="11"/>
      <c r="G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s="10" customFormat="1" ht="15" x14ac:dyDescent="0.2">
      <c r="A139" s="11"/>
      <c r="G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s="10" customFormat="1" ht="15" x14ac:dyDescent="0.2">
      <c r="A140" s="11"/>
      <c r="G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s="10" customFormat="1" ht="15" x14ac:dyDescent="0.2">
      <c r="A141" s="11"/>
      <c r="G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 s="10" customFormat="1" ht="15" x14ac:dyDescent="0.2">
      <c r="A142" s="11"/>
      <c r="G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 s="10" customFormat="1" ht="15" x14ac:dyDescent="0.2">
      <c r="A143" s="11"/>
      <c r="G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 s="10" customFormat="1" ht="15" x14ac:dyDescent="0.2">
      <c r="A144" s="11"/>
      <c r="G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  <row r="145" spans="1:62" s="10" customFormat="1" ht="15" x14ac:dyDescent="0.2">
      <c r="A145" s="11"/>
      <c r="G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</row>
    <row r="146" spans="1:62" s="10" customFormat="1" ht="15" x14ac:dyDescent="0.2">
      <c r="A146" s="11"/>
      <c r="G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</row>
    <row r="147" spans="1:62" s="10" customFormat="1" ht="15" x14ac:dyDescent="0.2">
      <c r="A147" s="11"/>
      <c r="G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</row>
    <row r="148" spans="1:62" s="10" customFormat="1" ht="15" x14ac:dyDescent="0.2">
      <c r="A148" s="11"/>
      <c r="G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</row>
    <row r="149" spans="1:62" s="10" customFormat="1" ht="15" x14ac:dyDescent="0.2">
      <c r="A149" s="11"/>
      <c r="G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</row>
    <row r="150" spans="1:62" s="10" customFormat="1" ht="15" x14ac:dyDescent="0.2">
      <c r="A150" s="11"/>
      <c r="G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</row>
    <row r="151" spans="1:62" s="10" customFormat="1" ht="15" x14ac:dyDescent="0.2">
      <c r="A151" s="11"/>
      <c r="G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</row>
    <row r="152" spans="1:62" s="10" customFormat="1" ht="15" x14ac:dyDescent="0.2">
      <c r="A152" s="11"/>
      <c r="G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</row>
    <row r="153" spans="1:62" s="10" customFormat="1" ht="15" x14ac:dyDescent="0.2">
      <c r="A153" s="11"/>
      <c r="G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</row>
    <row r="154" spans="1:62" s="10" customFormat="1" ht="15" x14ac:dyDescent="0.2">
      <c r="A154" s="11"/>
      <c r="G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</row>
    <row r="155" spans="1:62" s="10" customFormat="1" ht="15" x14ac:dyDescent="0.2">
      <c r="A155" s="11"/>
      <c r="G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</row>
    <row r="156" spans="1:62" s="10" customFormat="1" ht="15" x14ac:dyDescent="0.2">
      <c r="A156" s="11"/>
      <c r="G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</row>
    <row r="157" spans="1:62" s="10" customFormat="1" ht="15" x14ac:dyDescent="0.2">
      <c r="A157" s="11"/>
      <c r="G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s="10" customFormat="1" ht="15" x14ac:dyDescent="0.2">
      <c r="A158" s="11"/>
      <c r="G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s="10" customFormat="1" ht="15" x14ac:dyDescent="0.2">
      <c r="A159" s="11"/>
      <c r="G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s="10" customFormat="1" ht="15" x14ac:dyDescent="0.2">
      <c r="A160" s="11"/>
      <c r="G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s="10" customFormat="1" ht="15" x14ac:dyDescent="0.2">
      <c r="A161" s="11"/>
      <c r="G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s="10" customFormat="1" ht="15" x14ac:dyDescent="0.2">
      <c r="A162" s="11"/>
      <c r="G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s="10" customFormat="1" ht="15" x14ac:dyDescent="0.2">
      <c r="A163" s="11"/>
      <c r="G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s="10" customFormat="1" ht="15" x14ac:dyDescent="0.2">
      <c r="A164" s="11"/>
      <c r="G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s="10" customFormat="1" ht="15" x14ac:dyDescent="0.2">
      <c r="A165" s="11"/>
      <c r="G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s="10" customFormat="1" ht="15" x14ac:dyDescent="0.2">
      <c r="A166" s="11"/>
      <c r="G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s="10" customFormat="1" ht="15" x14ac:dyDescent="0.2">
      <c r="A167" s="11"/>
      <c r="G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s="10" customFormat="1" ht="15" x14ac:dyDescent="0.2">
      <c r="A168" s="11"/>
      <c r="G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s="10" customFormat="1" ht="15" x14ac:dyDescent="0.2">
      <c r="A169" s="11"/>
      <c r="G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s="10" customFormat="1" ht="15" x14ac:dyDescent="0.2">
      <c r="A170" s="11"/>
      <c r="G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s="10" customFormat="1" ht="15" x14ac:dyDescent="0.2">
      <c r="A171" s="11"/>
      <c r="G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s="10" customFormat="1" ht="15" x14ac:dyDescent="0.2">
      <c r="A172" s="11"/>
      <c r="G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s="10" customFormat="1" ht="15" x14ac:dyDescent="0.2">
      <c r="A173" s="11"/>
      <c r="G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s="10" customFormat="1" ht="15" x14ac:dyDescent="0.2">
      <c r="A174" s="11"/>
      <c r="G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s="10" customFormat="1" ht="15" x14ac:dyDescent="0.2">
      <c r="A175" s="11"/>
      <c r="G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s="10" customFormat="1" ht="15" x14ac:dyDescent="0.2">
      <c r="A176" s="11"/>
      <c r="G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s="10" customFormat="1" ht="15" x14ac:dyDescent="0.2">
      <c r="A177" s="11"/>
      <c r="G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s="10" customFormat="1" ht="15" x14ac:dyDescent="0.2">
      <c r="A178" s="11"/>
      <c r="G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s="10" customFormat="1" ht="15" x14ac:dyDescent="0.2">
      <c r="A179" s="11"/>
      <c r="G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s="10" customFormat="1" ht="15" x14ac:dyDescent="0.2">
      <c r="A180" s="11"/>
      <c r="G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s="10" customFormat="1" ht="15" x14ac:dyDescent="0.2">
      <c r="A181" s="11"/>
      <c r="G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s="10" customFormat="1" ht="15" x14ac:dyDescent="0.2">
      <c r="A182" s="11"/>
      <c r="G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s="10" customFormat="1" ht="15" x14ac:dyDescent="0.2">
      <c r="A183" s="11"/>
      <c r="G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s="10" customFormat="1" ht="15" x14ac:dyDescent="0.2">
      <c r="A184" s="11"/>
      <c r="G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s="10" customFormat="1" ht="15" x14ac:dyDescent="0.2">
      <c r="A185" s="11"/>
      <c r="G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s="10" customFormat="1" ht="15" x14ac:dyDescent="0.2">
      <c r="A186" s="11"/>
      <c r="G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s="10" customFormat="1" ht="15" x14ac:dyDescent="0.2">
      <c r="A187" s="11"/>
      <c r="G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s="10" customFormat="1" ht="15" x14ac:dyDescent="0.2">
      <c r="A188" s="11"/>
      <c r="G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s="10" customFormat="1" ht="15" x14ac:dyDescent="0.2">
      <c r="A189" s="11"/>
      <c r="G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s="10" customFormat="1" ht="15" x14ac:dyDescent="0.2">
      <c r="A190" s="11"/>
      <c r="G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s="10" customFormat="1" ht="15" x14ac:dyDescent="0.2">
      <c r="A191" s="11"/>
      <c r="G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s="10" customFormat="1" ht="15" x14ac:dyDescent="0.2">
      <c r="A192" s="11"/>
      <c r="G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s="10" customFormat="1" ht="15" x14ac:dyDescent="0.2">
      <c r="A193" s="11"/>
      <c r="G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s="10" customFormat="1" ht="15" x14ac:dyDescent="0.2">
      <c r="A194" s="11"/>
      <c r="G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s="10" customFormat="1" ht="15" x14ac:dyDescent="0.2">
      <c r="A195" s="11"/>
      <c r="G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s="10" customFormat="1" ht="15" x14ac:dyDescent="0.2">
      <c r="A196" s="11"/>
      <c r="G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s="10" customFormat="1" ht="15" x14ac:dyDescent="0.2">
      <c r="A197" s="11"/>
      <c r="G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s="10" customFormat="1" ht="15" x14ac:dyDescent="0.2">
      <c r="A198" s="11"/>
      <c r="G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s="10" customFormat="1" ht="15" x14ac:dyDescent="0.2">
      <c r="A199" s="11"/>
      <c r="G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s="10" customFormat="1" ht="15" x14ac:dyDescent="0.2">
      <c r="A200" s="11"/>
      <c r="G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s="10" customFormat="1" ht="15" x14ac:dyDescent="0.2">
      <c r="A201" s="11"/>
      <c r="G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s="10" customFormat="1" ht="15" x14ac:dyDescent="0.2">
      <c r="A202" s="11"/>
      <c r="G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s="10" customFormat="1" ht="15" x14ac:dyDescent="0.2">
      <c r="A203" s="11"/>
      <c r="G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s="10" customFormat="1" ht="15" x14ac:dyDescent="0.2">
      <c r="A204" s="11"/>
      <c r="G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s="10" customFormat="1" ht="15" x14ac:dyDescent="0.2">
      <c r="A205" s="11"/>
      <c r="G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s="10" customFormat="1" ht="15" x14ac:dyDescent="0.2">
      <c r="A206" s="11"/>
      <c r="G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s="10" customFormat="1" ht="15" x14ac:dyDescent="0.2">
      <c r="A207" s="11"/>
      <c r="G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s="10" customFormat="1" ht="15" x14ac:dyDescent="0.2">
      <c r="A208" s="11"/>
      <c r="G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s="10" customFormat="1" ht="15" x14ac:dyDescent="0.2">
      <c r="A209" s="11"/>
      <c r="G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s="10" customFormat="1" ht="15" x14ac:dyDescent="0.2">
      <c r="A210" s="11"/>
      <c r="G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s="10" customFormat="1" ht="15" x14ac:dyDescent="0.2">
      <c r="A211" s="11"/>
      <c r="G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s="10" customFormat="1" ht="15" x14ac:dyDescent="0.2">
      <c r="A212" s="11"/>
      <c r="G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s="10" customFormat="1" ht="15" x14ac:dyDescent="0.2">
      <c r="A213" s="11"/>
      <c r="G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s="10" customFormat="1" ht="15" x14ac:dyDescent="0.2">
      <c r="A214" s="11"/>
      <c r="G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s="10" customFormat="1" ht="15" x14ac:dyDescent="0.2">
      <c r="A215" s="11"/>
      <c r="G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s="10" customFormat="1" ht="15" x14ac:dyDescent="0.2">
      <c r="A216" s="11"/>
      <c r="G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s="10" customFormat="1" ht="15" x14ac:dyDescent="0.2">
      <c r="A217" s="11"/>
      <c r="G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s="10" customFormat="1" ht="15" x14ac:dyDescent="0.2">
      <c r="A218" s="11"/>
      <c r="G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s="10" customFormat="1" ht="15" x14ac:dyDescent="0.2">
      <c r="A219" s="11"/>
      <c r="G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s="10" customFormat="1" ht="15" x14ac:dyDescent="0.2">
      <c r="A220" s="11"/>
      <c r="G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s="10" customFormat="1" ht="15" x14ac:dyDescent="0.2">
      <c r="A221" s="11"/>
      <c r="G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s="10" customFormat="1" ht="15" x14ac:dyDescent="0.2">
      <c r="A222" s="11"/>
      <c r="G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s="10" customFormat="1" ht="15" x14ac:dyDescent="0.2">
      <c r="A223" s="11"/>
      <c r="G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s="10" customFormat="1" ht="15" x14ac:dyDescent="0.2">
      <c r="A224" s="11"/>
      <c r="G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s="10" customFormat="1" ht="15" x14ac:dyDescent="0.2">
      <c r="A225" s="11"/>
      <c r="G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10" customFormat="1" ht="15" x14ac:dyDescent="0.2">
      <c r="A226" s="11"/>
      <c r="G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10" customFormat="1" ht="15" x14ac:dyDescent="0.2">
      <c r="A227" s="11"/>
      <c r="G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s="10" customFormat="1" ht="15" x14ac:dyDescent="0.2">
      <c r="A228" s="11"/>
      <c r="G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s="10" customFormat="1" ht="15" x14ac:dyDescent="0.2">
      <c r="A229" s="11"/>
      <c r="G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s="10" customFormat="1" ht="15" x14ac:dyDescent="0.2">
      <c r="A230" s="11"/>
      <c r="G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s="10" customFormat="1" ht="15" x14ac:dyDescent="0.2">
      <c r="A231" s="11"/>
      <c r="G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s="10" customFormat="1" ht="15" x14ac:dyDescent="0.2">
      <c r="A232" s="11"/>
      <c r="G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s="10" customFormat="1" ht="15" x14ac:dyDescent="0.2">
      <c r="A233" s="11"/>
      <c r="G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s="10" customFormat="1" ht="15" x14ac:dyDescent="0.2">
      <c r="A234" s="11"/>
      <c r="G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s="10" customFormat="1" ht="15" x14ac:dyDescent="0.2">
      <c r="A235" s="11"/>
      <c r="G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s="10" customFormat="1" ht="15" x14ac:dyDescent="0.2">
      <c r="A236" s="11"/>
      <c r="G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s="10" customFormat="1" ht="15" x14ac:dyDescent="0.2">
      <c r="A237" s="11"/>
      <c r="G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s="10" customFormat="1" ht="15" x14ac:dyDescent="0.2">
      <c r="A238" s="11"/>
      <c r="G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s="10" customFormat="1" ht="15" x14ac:dyDescent="0.2">
      <c r="A239" s="11"/>
      <c r="G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s="10" customFormat="1" ht="15" x14ac:dyDescent="0.2">
      <c r="A240" s="11"/>
      <c r="G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s="10" customFormat="1" ht="15" x14ac:dyDescent="0.2">
      <c r="A241" s="11"/>
      <c r="G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s="10" customFormat="1" ht="15" x14ac:dyDescent="0.2">
      <c r="A242" s="11"/>
      <c r="G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s="10" customFormat="1" ht="15" x14ac:dyDescent="0.2">
      <c r="A243" s="11"/>
      <c r="G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s="10" customFormat="1" ht="15" x14ac:dyDescent="0.2">
      <c r="A244" s="11"/>
      <c r="G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s="10" customFormat="1" ht="15" x14ac:dyDescent="0.2">
      <c r="A245" s="11"/>
      <c r="G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s="10" customFormat="1" ht="15" x14ac:dyDescent="0.2">
      <c r="A246" s="11"/>
      <c r="G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s="10" customFormat="1" ht="15" x14ac:dyDescent="0.2">
      <c r="A247" s="11"/>
      <c r="G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s="10" customFormat="1" ht="15" x14ac:dyDescent="0.2">
      <c r="A248" s="11"/>
      <c r="G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s="10" customFormat="1" ht="15" x14ac:dyDescent="0.2">
      <c r="A249" s="11"/>
      <c r="G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s="10" customFormat="1" ht="15" x14ac:dyDescent="0.2">
      <c r="A250" s="11"/>
      <c r="G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s="10" customFormat="1" ht="15" x14ac:dyDescent="0.2">
      <c r="A251" s="11"/>
      <c r="G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s="10" customFormat="1" ht="15" x14ac:dyDescent="0.2">
      <c r="A252" s="11"/>
      <c r="G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s="10" customFormat="1" ht="15" x14ac:dyDescent="0.2">
      <c r="A253" s="11"/>
      <c r="G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s="10" customFormat="1" ht="15" x14ac:dyDescent="0.2">
      <c r="A254" s="11"/>
      <c r="G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s="10" customFormat="1" ht="15" x14ac:dyDescent="0.2">
      <c r="A255" s="11"/>
      <c r="G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s="10" customFormat="1" ht="15" x14ac:dyDescent="0.2">
      <c r="A256" s="11"/>
      <c r="G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s="10" customFormat="1" ht="15" x14ac:dyDescent="0.2">
      <c r="A257" s="11"/>
      <c r="G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s="10" customFormat="1" ht="15" x14ac:dyDescent="0.2">
      <c r="A258" s="11"/>
      <c r="G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s="10" customFormat="1" ht="15" x14ac:dyDescent="0.2">
      <c r="A259" s="11"/>
      <c r="G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s="10" customFormat="1" ht="15" x14ac:dyDescent="0.2">
      <c r="A260" s="11"/>
      <c r="G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s="10" customFormat="1" ht="15" x14ac:dyDescent="0.2">
      <c r="A261" s="11"/>
      <c r="G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s="10" customFormat="1" ht="15" x14ac:dyDescent="0.2">
      <c r="A262" s="11"/>
      <c r="G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s="10" customFormat="1" ht="15" x14ac:dyDescent="0.2">
      <c r="A263" s="11"/>
      <c r="G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s="10" customFormat="1" ht="15" x14ac:dyDescent="0.2">
      <c r="A264" s="11"/>
      <c r="G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s="10" customFormat="1" ht="15" x14ac:dyDescent="0.2">
      <c r="A265" s="11"/>
      <c r="G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s="10" customFormat="1" ht="15" x14ac:dyDescent="0.2">
      <c r="A266" s="11"/>
      <c r="G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s="10" customFormat="1" ht="15" x14ac:dyDescent="0.2">
      <c r="A267" s="11"/>
      <c r="G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s="10" customFormat="1" ht="15" x14ac:dyDescent="0.2">
      <c r="A268" s="11"/>
      <c r="G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s="10" customFormat="1" ht="15" x14ac:dyDescent="0.2">
      <c r="A269" s="11"/>
      <c r="G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s="10" customFormat="1" ht="15" x14ac:dyDescent="0.2">
      <c r="A270" s="11"/>
      <c r="G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s="10" customFormat="1" ht="15" x14ac:dyDescent="0.2">
      <c r="A271" s="11"/>
      <c r="G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s="10" customFormat="1" ht="15" x14ac:dyDescent="0.2">
      <c r="A272" s="11"/>
      <c r="G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s="10" customFormat="1" ht="15" x14ac:dyDescent="0.2">
      <c r="A273" s="11"/>
      <c r="G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s="10" customFormat="1" ht="15" x14ac:dyDescent="0.2">
      <c r="A274" s="11"/>
      <c r="G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s="10" customFormat="1" ht="15" x14ac:dyDescent="0.2">
      <c r="A275" s="11"/>
      <c r="G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s="10" customFormat="1" ht="15" x14ac:dyDescent="0.2">
      <c r="A276" s="11"/>
      <c r="G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s="10" customFormat="1" ht="15" x14ac:dyDescent="0.2">
      <c r="A277" s="11"/>
      <c r="G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s="10" customFormat="1" ht="15" x14ac:dyDescent="0.2">
      <c r="A278" s="11"/>
      <c r="G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s="10" customFormat="1" ht="15" x14ac:dyDescent="0.2">
      <c r="A279" s="11"/>
      <c r="G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s="10" customFormat="1" ht="15" x14ac:dyDescent="0.2">
      <c r="A280" s="11"/>
      <c r="G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s="10" customFormat="1" ht="15" x14ac:dyDescent="0.2">
      <c r="A281" s="11"/>
      <c r="G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s="10" customFormat="1" ht="15" x14ac:dyDescent="0.2">
      <c r="A282" s="11"/>
      <c r="G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s="10" customFormat="1" ht="15" x14ac:dyDescent="0.2">
      <c r="A283" s="11"/>
      <c r="G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s="10" customFormat="1" ht="15" x14ac:dyDescent="0.2">
      <c r="A284" s="11"/>
      <c r="G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s="10" customFormat="1" ht="15" x14ac:dyDescent="0.2">
      <c r="A285" s="11"/>
      <c r="G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s="10" customFormat="1" ht="15" x14ac:dyDescent="0.2">
      <c r="A286" s="11"/>
      <c r="G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s="10" customFormat="1" ht="15" x14ac:dyDescent="0.2">
      <c r="A287" s="11"/>
      <c r="G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s="10" customFormat="1" ht="15" x14ac:dyDescent="0.2">
      <c r="A288" s="11"/>
      <c r="G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s="10" customFormat="1" ht="15" x14ac:dyDescent="0.2">
      <c r="A289" s="11"/>
      <c r="G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s="10" customFormat="1" ht="15" x14ac:dyDescent="0.2">
      <c r="A290" s="11"/>
      <c r="G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s="10" customFormat="1" ht="15" x14ac:dyDescent="0.2">
      <c r="A291" s="11"/>
      <c r="G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s="10" customFormat="1" ht="15" x14ac:dyDescent="0.2">
      <c r="A292" s="11"/>
      <c r="G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s="10" customFormat="1" ht="15" x14ac:dyDescent="0.2">
      <c r="A293" s="14"/>
      <c r="G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</row>
    <row r="294" spans="1:62" s="10" customFormat="1" ht="15" x14ac:dyDescent="0.2">
      <c r="A294" s="11"/>
      <c r="G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s="10" customFormat="1" ht="15" x14ac:dyDescent="0.2">
      <c r="A295" s="11"/>
      <c r="G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s="10" customFormat="1" ht="15" x14ac:dyDescent="0.2">
      <c r="A296" s="11"/>
      <c r="G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s="10" customFormat="1" ht="15" x14ac:dyDescent="0.2">
      <c r="A297" s="11"/>
      <c r="G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s="10" customFormat="1" ht="15" x14ac:dyDescent="0.2">
      <c r="A298" s="11"/>
      <c r="G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s="10" customFormat="1" ht="15" x14ac:dyDescent="0.2">
      <c r="A299" s="11"/>
      <c r="G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s="10" customFormat="1" ht="15" x14ac:dyDescent="0.2">
      <c r="A300" s="11"/>
      <c r="G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s="10" customFormat="1" ht="15" x14ac:dyDescent="0.2">
      <c r="A301" s="11"/>
      <c r="G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s="10" customFormat="1" ht="15" x14ac:dyDescent="0.2">
      <c r="A302" s="11"/>
      <c r="G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s="10" customFormat="1" ht="15" x14ac:dyDescent="0.2">
      <c r="A303" s="11"/>
      <c r="G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s="10" customFormat="1" ht="15" x14ac:dyDescent="0.2">
      <c r="A304" s="11"/>
      <c r="G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s="10" customFormat="1" ht="15" x14ac:dyDescent="0.2">
      <c r="A305" s="11"/>
      <c r="G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s="10" customFormat="1" ht="15" x14ac:dyDescent="0.2">
      <c r="A306" s="11"/>
      <c r="G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s="10" customFormat="1" ht="15" x14ac:dyDescent="0.2">
      <c r="A307" s="11"/>
      <c r="G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s="10" customFormat="1" ht="15" x14ac:dyDescent="0.2">
      <c r="A308" s="11"/>
      <c r="G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s="10" customFormat="1" ht="15" x14ac:dyDescent="0.2">
      <c r="A309" s="11"/>
      <c r="G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s="10" customFormat="1" ht="15" x14ac:dyDescent="0.2">
      <c r="A310" s="11"/>
      <c r="G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s="10" customFormat="1" ht="15" x14ac:dyDescent="0.2">
      <c r="A311" s="11"/>
      <c r="G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s="10" customFormat="1" ht="15" x14ac:dyDescent="0.2">
      <c r="A312" s="11"/>
      <c r="G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s="10" customFormat="1" ht="15" x14ac:dyDescent="0.2">
      <c r="A313" s="11"/>
      <c r="G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s="10" customFormat="1" ht="15" x14ac:dyDescent="0.2">
      <c r="A314" s="11"/>
      <c r="G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s="10" customFormat="1" ht="15" x14ac:dyDescent="0.2">
      <c r="A315" s="11"/>
      <c r="G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s="10" customFormat="1" ht="15" x14ac:dyDescent="0.2">
      <c r="A316" s="11"/>
      <c r="G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s="10" customFormat="1" ht="15" x14ac:dyDescent="0.2">
      <c r="A317" s="11"/>
      <c r="G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s="10" customFormat="1" ht="15" x14ac:dyDescent="0.2">
      <c r="A318" s="11"/>
      <c r="G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s="10" customFormat="1" ht="15" x14ac:dyDescent="0.2">
      <c r="A319" s="15"/>
      <c r="G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</row>
    <row r="320" spans="1:62" s="10" customFormat="1" ht="15" x14ac:dyDescent="0.2">
      <c r="A320" s="15"/>
      <c r="G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</row>
    <row r="321" spans="1:62" s="10" customFormat="1" ht="15" x14ac:dyDescent="0.2">
      <c r="A321" s="15"/>
      <c r="G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</row>
    <row r="322" spans="1:62" s="10" customFormat="1" ht="15" x14ac:dyDescent="0.2">
      <c r="A322" s="15"/>
      <c r="G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</row>
    <row r="323" spans="1:62" s="10" customFormat="1" ht="15" x14ac:dyDescent="0.2">
      <c r="A323" s="15"/>
      <c r="G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</row>
    <row r="324" spans="1:62" s="10" customFormat="1" ht="15" x14ac:dyDescent="0.2">
      <c r="A324" s="15"/>
      <c r="G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</row>
    <row r="325" spans="1:62" s="10" customFormat="1" ht="15" x14ac:dyDescent="0.2">
      <c r="A325" s="15"/>
      <c r="G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</row>
    <row r="326" spans="1:62" s="10" customFormat="1" ht="15" x14ac:dyDescent="0.2">
      <c r="A326" s="15"/>
      <c r="G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</row>
    <row r="327" spans="1:62" s="10" customFormat="1" ht="15" x14ac:dyDescent="0.2">
      <c r="A327" s="15"/>
      <c r="G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</row>
    <row r="328" spans="1:62" s="10" customFormat="1" ht="15" x14ac:dyDescent="0.2">
      <c r="A328" s="15"/>
      <c r="G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</row>
    <row r="329" spans="1:62" s="10" customFormat="1" ht="15" x14ac:dyDescent="0.2">
      <c r="A329" s="15"/>
      <c r="G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</row>
    <row r="330" spans="1:62" s="10" customFormat="1" ht="15" x14ac:dyDescent="0.2">
      <c r="A330" s="15"/>
      <c r="G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</row>
    <row r="331" spans="1:62" s="10" customFormat="1" ht="15" x14ac:dyDescent="0.2">
      <c r="A331" s="15"/>
      <c r="G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</row>
    <row r="332" spans="1:62" s="10" customFormat="1" ht="15" x14ac:dyDescent="0.2">
      <c r="A332" s="15"/>
      <c r="G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</row>
    <row r="333" spans="1:62" s="10" customFormat="1" ht="15" x14ac:dyDescent="0.2">
      <c r="A333" s="15"/>
      <c r="G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</row>
    <row r="334" spans="1:62" s="10" customFormat="1" ht="15" x14ac:dyDescent="0.2">
      <c r="A334" s="15"/>
      <c r="G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</row>
    <row r="335" spans="1:62" s="10" customFormat="1" ht="15" x14ac:dyDescent="0.2">
      <c r="A335" s="15"/>
      <c r="G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</row>
    <row r="336" spans="1:62" s="10" customFormat="1" ht="15" x14ac:dyDescent="0.2">
      <c r="A336" s="15"/>
      <c r="G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</row>
    <row r="337" spans="1:62" s="10" customFormat="1" ht="15" x14ac:dyDescent="0.2">
      <c r="A337" s="15"/>
      <c r="G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</row>
    <row r="338" spans="1:62" s="10" customFormat="1" ht="15" x14ac:dyDescent="0.2">
      <c r="A338" s="15"/>
      <c r="G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</row>
    <row r="339" spans="1:62" s="10" customFormat="1" ht="15" x14ac:dyDescent="0.2">
      <c r="A339" s="15"/>
      <c r="G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</row>
    <row r="340" spans="1:62" s="10" customFormat="1" ht="15" x14ac:dyDescent="0.2">
      <c r="A340" s="15"/>
      <c r="G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</row>
    <row r="341" spans="1:62" s="10" customFormat="1" ht="15" x14ac:dyDescent="0.2">
      <c r="A341" s="15"/>
      <c r="G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</row>
    <row r="342" spans="1:62" s="10" customFormat="1" ht="15" x14ac:dyDescent="0.2">
      <c r="A342" s="15"/>
      <c r="G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</row>
    <row r="343" spans="1:62" s="10" customFormat="1" ht="15" x14ac:dyDescent="0.2">
      <c r="A343" s="15"/>
      <c r="G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</row>
    <row r="344" spans="1:62" s="10" customFormat="1" ht="15" x14ac:dyDescent="0.2">
      <c r="A344" s="15"/>
      <c r="G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</row>
    <row r="345" spans="1:62" s="10" customFormat="1" ht="15" x14ac:dyDescent="0.2">
      <c r="A345" s="15"/>
      <c r="G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</row>
    <row r="346" spans="1:62" s="10" customFormat="1" ht="15" x14ac:dyDescent="0.2">
      <c r="A346" s="15"/>
      <c r="G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</row>
    <row r="347" spans="1:62" s="10" customFormat="1" ht="15" x14ac:dyDescent="0.2">
      <c r="A347" s="15"/>
      <c r="G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</row>
    <row r="348" spans="1:62" s="10" customFormat="1" ht="15" x14ac:dyDescent="0.2">
      <c r="A348" s="15"/>
      <c r="G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</row>
    <row r="349" spans="1:62" s="10" customFormat="1" ht="15" x14ac:dyDescent="0.2">
      <c r="A349" s="15"/>
      <c r="G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</row>
    <row r="350" spans="1:62" s="10" customFormat="1" ht="15" x14ac:dyDescent="0.2">
      <c r="A350" s="15"/>
      <c r="G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</row>
    <row r="351" spans="1:62" s="10" customFormat="1" ht="15" x14ac:dyDescent="0.2">
      <c r="A351" s="15"/>
      <c r="G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</row>
    <row r="352" spans="1:62" s="10" customFormat="1" ht="15" x14ac:dyDescent="0.2">
      <c r="A352" s="15"/>
      <c r="G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</row>
    <row r="353" spans="1:62" s="10" customFormat="1" ht="15" x14ac:dyDescent="0.2">
      <c r="A353" s="15"/>
      <c r="G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</row>
    <row r="354" spans="1:62" s="10" customFormat="1" ht="15" x14ac:dyDescent="0.2">
      <c r="A354" s="15"/>
      <c r="G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</row>
    <row r="355" spans="1:62" s="10" customFormat="1" ht="15" x14ac:dyDescent="0.2">
      <c r="A355" s="15"/>
      <c r="G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</row>
    <row r="356" spans="1:62" s="10" customFormat="1" ht="15" x14ac:dyDescent="0.2">
      <c r="A356" s="15"/>
      <c r="G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</row>
    <row r="357" spans="1:62" s="10" customFormat="1" ht="15" x14ac:dyDescent="0.2">
      <c r="A357" s="15"/>
      <c r="G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</row>
    <row r="358" spans="1:62" s="10" customFormat="1" ht="15" x14ac:dyDescent="0.2">
      <c r="A358" s="15"/>
      <c r="G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</row>
    <row r="359" spans="1:62" s="10" customFormat="1" ht="15" x14ac:dyDescent="0.2">
      <c r="A359" s="15"/>
      <c r="G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</row>
    <row r="360" spans="1:62" s="10" customFormat="1" ht="15" x14ac:dyDescent="0.2">
      <c r="A360" s="15"/>
      <c r="G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</row>
    <row r="361" spans="1:62" s="10" customFormat="1" ht="15" x14ac:dyDescent="0.2">
      <c r="A361" s="15"/>
      <c r="G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</row>
    <row r="362" spans="1:62" s="10" customFormat="1" ht="15" x14ac:dyDescent="0.2">
      <c r="A362" s="15"/>
      <c r="G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</row>
    <row r="363" spans="1:62" s="10" customFormat="1" ht="15" x14ac:dyDescent="0.2">
      <c r="A363" s="15"/>
      <c r="G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</row>
    <row r="364" spans="1:62" s="10" customFormat="1" ht="15" x14ac:dyDescent="0.2">
      <c r="A364" s="15"/>
      <c r="G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</row>
    <row r="365" spans="1:62" s="10" customFormat="1" ht="15" x14ac:dyDescent="0.2">
      <c r="A365" s="15"/>
      <c r="G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</row>
    <row r="366" spans="1:62" s="10" customFormat="1" ht="15" x14ac:dyDescent="0.2">
      <c r="A366" s="15"/>
      <c r="G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</row>
    <row r="367" spans="1:62" s="10" customFormat="1" ht="15" x14ac:dyDescent="0.2">
      <c r="A367" s="15"/>
      <c r="G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</row>
    <row r="368" spans="1:62" s="10" customFormat="1" ht="15" x14ac:dyDescent="0.2">
      <c r="A368" s="15"/>
      <c r="G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</row>
    <row r="369" spans="1:62" s="10" customFormat="1" ht="15" x14ac:dyDescent="0.2">
      <c r="A369" s="15"/>
      <c r="G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</row>
    <row r="370" spans="1:62" s="10" customFormat="1" ht="15" x14ac:dyDescent="0.2">
      <c r="A370" s="15"/>
      <c r="G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</row>
    <row r="371" spans="1:62" s="10" customFormat="1" ht="15" x14ac:dyDescent="0.2">
      <c r="A371" s="15"/>
      <c r="G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</row>
    <row r="372" spans="1:62" s="10" customFormat="1" ht="15" x14ac:dyDescent="0.2">
      <c r="A372" s="15"/>
      <c r="G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</row>
    <row r="373" spans="1:62" s="10" customFormat="1" ht="15" x14ac:dyDescent="0.2">
      <c r="A373" s="15"/>
      <c r="G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</row>
    <row r="374" spans="1:62" s="10" customFormat="1" ht="15" x14ac:dyDescent="0.2">
      <c r="A374" s="15"/>
      <c r="G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</row>
    <row r="375" spans="1:62" s="10" customFormat="1" ht="15" x14ac:dyDescent="0.2">
      <c r="A375" s="15"/>
      <c r="G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</row>
    <row r="376" spans="1:62" s="10" customFormat="1" ht="15" x14ac:dyDescent="0.2">
      <c r="A376" s="15"/>
      <c r="G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</row>
    <row r="377" spans="1:62" s="10" customFormat="1" ht="15" x14ac:dyDescent="0.2">
      <c r="A377" s="15"/>
      <c r="G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</row>
    <row r="378" spans="1:62" s="10" customFormat="1" ht="15" x14ac:dyDescent="0.2">
      <c r="A378" s="15"/>
      <c r="G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</row>
    <row r="379" spans="1:62" s="10" customFormat="1" ht="15" x14ac:dyDescent="0.2">
      <c r="A379" s="15"/>
      <c r="G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</row>
    <row r="380" spans="1:62" s="10" customFormat="1" ht="15" x14ac:dyDescent="0.2">
      <c r="A380" s="15"/>
      <c r="G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</row>
    <row r="381" spans="1:62" s="10" customFormat="1" ht="15" x14ac:dyDescent="0.2">
      <c r="A381" s="15"/>
      <c r="G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</row>
    <row r="382" spans="1:62" s="10" customFormat="1" ht="15" x14ac:dyDescent="0.2">
      <c r="A382" s="15"/>
      <c r="G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</row>
    <row r="383" spans="1:62" s="10" customFormat="1" ht="15" x14ac:dyDescent="0.2">
      <c r="A383" s="15"/>
      <c r="G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</row>
    <row r="384" spans="1:62" s="10" customFormat="1" ht="15" x14ac:dyDescent="0.2">
      <c r="A384" s="15"/>
      <c r="G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</row>
    <row r="385" spans="1:62" s="10" customFormat="1" ht="15" x14ac:dyDescent="0.2">
      <c r="A385" s="15"/>
      <c r="G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</row>
    <row r="386" spans="1:62" s="10" customFormat="1" ht="15" x14ac:dyDescent="0.2">
      <c r="A386" s="15"/>
      <c r="G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</row>
    <row r="387" spans="1:62" s="10" customFormat="1" ht="15" x14ac:dyDescent="0.2">
      <c r="A387" s="15"/>
      <c r="G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</row>
    <row r="388" spans="1:62" s="10" customFormat="1" ht="15" x14ac:dyDescent="0.2">
      <c r="A388" s="15"/>
      <c r="G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</row>
    <row r="389" spans="1:62" s="10" customFormat="1" ht="15" x14ac:dyDescent="0.2">
      <c r="A389" s="15"/>
      <c r="G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</row>
    <row r="390" spans="1:62" s="10" customFormat="1" ht="15" x14ac:dyDescent="0.2">
      <c r="A390" s="15"/>
      <c r="G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</row>
    <row r="391" spans="1:62" s="10" customFormat="1" ht="15" x14ac:dyDescent="0.2">
      <c r="A391" s="15"/>
      <c r="G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</row>
    <row r="392" spans="1:62" s="10" customFormat="1" ht="15" x14ac:dyDescent="0.2">
      <c r="A392" s="15"/>
      <c r="G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</row>
    <row r="393" spans="1:62" s="10" customFormat="1" ht="15" x14ac:dyDescent="0.2">
      <c r="A393" s="15"/>
      <c r="G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</row>
    <row r="394" spans="1:62" s="10" customFormat="1" ht="15" x14ac:dyDescent="0.2">
      <c r="A394" s="15"/>
      <c r="G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</row>
    <row r="395" spans="1:62" s="10" customFormat="1" ht="15" x14ac:dyDescent="0.2">
      <c r="A395" s="15"/>
      <c r="G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</row>
    <row r="396" spans="1:62" s="10" customFormat="1" ht="15" x14ac:dyDescent="0.2">
      <c r="A396" s="15"/>
      <c r="G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</row>
    <row r="397" spans="1:62" s="10" customFormat="1" ht="15" x14ac:dyDescent="0.2">
      <c r="A397" s="15"/>
      <c r="G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</row>
    <row r="398" spans="1:62" s="10" customFormat="1" ht="15" x14ac:dyDescent="0.2">
      <c r="A398" s="15"/>
      <c r="G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</row>
    <row r="399" spans="1:62" s="10" customFormat="1" ht="15" x14ac:dyDescent="0.2">
      <c r="A399" s="15"/>
      <c r="G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</row>
    <row r="400" spans="1:62" s="10" customFormat="1" ht="15" x14ac:dyDescent="0.2">
      <c r="A400" s="15"/>
      <c r="G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</row>
    <row r="401" spans="1:62" s="10" customFormat="1" ht="15" x14ac:dyDescent="0.2">
      <c r="A401" s="15"/>
      <c r="G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</row>
    <row r="402" spans="1:62" s="10" customFormat="1" ht="15" x14ac:dyDescent="0.2">
      <c r="A402" s="15"/>
      <c r="G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</row>
    <row r="403" spans="1:62" s="10" customFormat="1" ht="15" x14ac:dyDescent="0.2">
      <c r="A403" s="15"/>
      <c r="G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</row>
    <row r="404" spans="1:62" s="10" customFormat="1" ht="15" x14ac:dyDescent="0.2">
      <c r="A404" s="15"/>
      <c r="G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</row>
    <row r="405" spans="1:62" s="10" customFormat="1" ht="15" x14ac:dyDescent="0.2">
      <c r="A405" s="15"/>
      <c r="G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</row>
    <row r="406" spans="1:62" s="10" customFormat="1" ht="15" x14ac:dyDescent="0.2">
      <c r="A406" s="15"/>
      <c r="G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</row>
    <row r="407" spans="1:62" s="10" customFormat="1" ht="15" x14ac:dyDescent="0.2">
      <c r="A407" s="15"/>
      <c r="G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</row>
    <row r="408" spans="1:62" s="10" customFormat="1" ht="15" x14ac:dyDescent="0.2">
      <c r="A408" s="15"/>
      <c r="G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</row>
    <row r="409" spans="1:62" s="10" customFormat="1" ht="15" x14ac:dyDescent="0.2">
      <c r="A409" s="15"/>
      <c r="G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</row>
    <row r="410" spans="1:62" s="10" customFormat="1" ht="15" x14ac:dyDescent="0.2">
      <c r="A410" s="15"/>
      <c r="G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</row>
    <row r="411" spans="1:62" s="10" customFormat="1" ht="15" x14ac:dyDescent="0.2">
      <c r="A411" s="15"/>
      <c r="G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</row>
    <row r="412" spans="1:62" s="10" customFormat="1" ht="15" x14ac:dyDescent="0.2">
      <c r="A412" s="15"/>
      <c r="G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</row>
    <row r="413" spans="1:62" s="10" customFormat="1" ht="15" x14ac:dyDescent="0.2">
      <c r="A413" s="15"/>
      <c r="G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</row>
    <row r="414" spans="1:62" s="10" customFormat="1" ht="15" x14ac:dyDescent="0.2">
      <c r="A414" s="15"/>
      <c r="G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</row>
    <row r="415" spans="1:62" s="10" customFormat="1" ht="15" x14ac:dyDescent="0.2">
      <c r="A415" s="15"/>
      <c r="G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</row>
    <row r="416" spans="1:62" s="10" customFormat="1" ht="15" x14ac:dyDescent="0.2">
      <c r="A416" s="15"/>
      <c r="G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</row>
    <row r="417" spans="1:62" s="10" customFormat="1" ht="15" x14ac:dyDescent="0.2">
      <c r="A417" s="15"/>
      <c r="G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</row>
    <row r="418" spans="1:62" s="10" customFormat="1" ht="15" x14ac:dyDescent="0.2">
      <c r="A418" s="15"/>
      <c r="G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</row>
    <row r="419" spans="1:62" s="10" customFormat="1" ht="15" x14ac:dyDescent="0.2">
      <c r="A419" s="15"/>
      <c r="G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</row>
    <row r="420" spans="1:62" s="10" customFormat="1" ht="15" x14ac:dyDescent="0.2">
      <c r="A420" s="15"/>
      <c r="G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</row>
    <row r="421" spans="1:62" s="10" customFormat="1" ht="15" x14ac:dyDescent="0.2">
      <c r="A421" s="15"/>
      <c r="G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</row>
    <row r="422" spans="1:62" s="10" customFormat="1" ht="15" x14ac:dyDescent="0.2">
      <c r="A422" s="15"/>
      <c r="G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</row>
    <row r="423" spans="1:62" s="10" customFormat="1" ht="15" x14ac:dyDescent="0.2">
      <c r="A423" s="15"/>
      <c r="G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</row>
    <row r="424" spans="1:62" s="10" customFormat="1" ht="15" x14ac:dyDescent="0.2">
      <c r="A424" s="15"/>
      <c r="G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</row>
    <row r="425" spans="1:62" s="10" customFormat="1" ht="15" x14ac:dyDescent="0.2">
      <c r="A425" s="15"/>
      <c r="G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</row>
    <row r="426" spans="1:62" s="10" customFormat="1" ht="15" x14ac:dyDescent="0.2">
      <c r="A426" s="15"/>
      <c r="G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</row>
    <row r="427" spans="1:62" s="10" customFormat="1" ht="15" x14ac:dyDescent="0.2">
      <c r="A427" s="15"/>
      <c r="G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</row>
    <row r="428" spans="1:62" s="10" customFormat="1" ht="15" x14ac:dyDescent="0.2">
      <c r="A428" s="15"/>
      <c r="G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</row>
    <row r="429" spans="1:62" s="10" customFormat="1" ht="15" x14ac:dyDescent="0.2">
      <c r="A429" s="15"/>
      <c r="G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</row>
    <row r="430" spans="1:62" s="10" customFormat="1" ht="15" x14ac:dyDescent="0.2">
      <c r="A430" s="15"/>
      <c r="G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</row>
    <row r="431" spans="1:62" s="10" customFormat="1" ht="15" x14ac:dyDescent="0.2">
      <c r="A431" s="15"/>
      <c r="G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</row>
    <row r="432" spans="1:62" s="10" customFormat="1" ht="15" x14ac:dyDescent="0.2">
      <c r="A432" s="15"/>
      <c r="G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</row>
    <row r="433" spans="1:62" s="10" customFormat="1" ht="15" x14ac:dyDescent="0.2">
      <c r="A433" s="15"/>
      <c r="G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</row>
    <row r="434" spans="1:62" s="10" customFormat="1" ht="15" x14ac:dyDescent="0.2">
      <c r="A434" s="15"/>
      <c r="G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</row>
    <row r="435" spans="1:62" s="10" customFormat="1" ht="15" x14ac:dyDescent="0.2">
      <c r="A435" s="15"/>
      <c r="G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</row>
    <row r="436" spans="1:62" s="10" customFormat="1" ht="15" x14ac:dyDescent="0.2">
      <c r="A436" s="15"/>
      <c r="G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</row>
    <row r="437" spans="1:62" s="10" customFormat="1" ht="15" x14ac:dyDescent="0.2">
      <c r="A437" s="15"/>
      <c r="G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</row>
    <row r="438" spans="1:62" s="10" customFormat="1" ht="15" x14ac:dyDescent="0.2">
      <c r="A438" s="15"/>
      <c r="G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</row>
    <row r="439" spans="1:62" s="10" customFormat="1" ht="15" x14ac:dyDescent="0.2">
      <c r="A439" s="15"/>
      <c r="G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</row>
    <row r="440" spans="1:62" s="10" customFormat="1" ht="15" x14ac:dyDescent="0.2">
      <c r="A440" s="15"/>
      <c r="G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</row>
    <row r="441" spans="1:62" s="10" customFormat="1" ht="15" x14ac:dyDescent="0.2">
      <c r="A441" s="15"/>
      <c r="G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</row>
    <row r="442" spans="1:62" s="10" customFormat="1" ht="15" x14ac:dyDescent="0.2">
      <c r="A442" s="15"/>
      <c r="G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</row>
    <row r="443" spans="1:62" s="10" customFormat="1" ht="15" x14ac:dyDescent="0.2">
      <c r="A443" s="15"/>
      <c r="G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</row>
    <row r="444" spans="1:62" s="10" customFormat="1" ht="15" x14ac:dyDescent="0.2">
      <c r="A444" s="15"/>
      <c r="G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</row>
    <row r="445" spans="1:62" s="10" customFormat="1" ht="15" x14ac:dyDescent="0.2">
      <c r="A445" s="15"/>
      <c r="G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</row>
    <row r="446" spans="1:62" s="10" customFormat="1" ht="15" x14ac:dyDescent="0.2">
      <c r="A446" s="15"/>
      <c r="G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</row>
    <row r="447" spans="1:62" s="10" customFormat="1" ht="15" x14ac:dyDescent="0.2">
      <c r="A447" s="15"/>
      <c r="G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</row>
    <row r="448" spans="1:62" s="10" customFormat="1" ht="15" x14ac:dyDescent="0.2">
      <c r="A448" s="15"/>
      <c r="G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</row>
    <row r="449" spans="1:62" s="10" customFormat="1" ht="15" x14ac:dyDescent="0.2">
      <c r="A449" s="15"/>
      <c r="G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</row>
    <row r="450" spans="1:62" s="10" customFormat="1" ht="15" x14ac:dyDescent="0.2">
      <c r="A450" s="15"/>
      <c r="G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</row>
    <row r="451" spans="1:62" s="10" customFormat="1" ht="15" x14ac:dyDescent="0.2">
      <c r="A451" s="15"/>
      <c r="G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</row>
    <row r="452" spans="1:62" s="10" customFormat="1" ht="15" x14ac:dyDescent="0.2">
      <c r="A452" s="15"/>
      <c r="G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</row>
    <row r="453" spans="1:62" s="10" customFormat="1" ht="15" x14ac:dyDescent="0.2">
      <c r="A453" s="15"/>
      <c r="G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</row>
    <row r="454" spans="1:62" s="10" customFormat="1" ht="15" x14ac:dyDescent="0.2">
      <c r="A454" s="15"/>
      <c r="G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</row>
    <row r="455" spans="1:62" s="10" customFormat="1" ht="15" x14ac:dyDescent="0.2">
      <c r="A455" s="15"/>
      <c r="G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</row>
    <row r="456" spans="1:62" s="10" customFormat="1" ht="15" x14ac:dyDescent="0.2">
      <c r="A456" s="15"/>
      <c r="G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</row>
    <row r="457" spans="1:62" s="10" customFormat="1" ht="15" x14ac:dyDescent="0.2">
      <c r="A457" s="15"/>
      <c r="G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</row>
    <row r="458" spans="1:62" s="10" customFormat="1" ht="15" x14ac:dyDescent="0.2">
      <c r="A458" s="15"/>
      <c r="G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</row>
    <row r="459" spans="1:62" s="10" customFormat="1" ht="15" x14ac:dyDescent="0.2">
      <c r="A459" s="15"/>
      <c r="G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</row>
    <row r="460" spans="1:62" s="10" customFormat="1" ht="15" x14ac:dyDescent="0.2">
      <c r="A460" s="15"/>
      <c r="G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</row>
    <row r="461" spans="1:62" s="10" customFormat="1" ht="15" x14ac:dyDescent="0.2">
      <c r="A461" s="15"/>
      <c r="G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</row>
    <row r="462" spans="1:62" s="10" customFormat="1" ht="15" x14ac:dyDescent="0.2">
      <c r="A462" s="15"/>
      <c r="G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</row>
    <row r="463" spans="1:62" s="10" customFormat="1" ht="15" x14ac:dyDescent="0.2">
      <c r="A463" s="15"/>
      <c r="G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</row>
    <row r="464" spans="1:62" s="10" customFormat="1" ht="15" x14ac:dyDescent="0.2">
      <c r="A464" s="15"/>
      <c r="G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</row>
    <row r="465" spans="1:62" s="10" customFormat="1" ht="15" x14ac:dyDescent="0.2">
      <c r="A465" s="15"/>
      <c r="G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</row>
    <row r="466" spans="1:62" s="10" customFormat="1" ht="15" x14ac:dyDescent="0.2">
      <c r="A466" s="15"/>
      <c r="G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</row>
    <row r="467" spans="1:62" s="10" customFormat="1" ht="15" x14ac:dyDescent="0.2">
      <c r="A467" s="15"/>
      <c r="G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</row>
    <row r="468" spans="1:62" s="10" customFormat="1" ht="15" x14ac:dyDescent="0.2">
      <c r="A468" s="15"/>
      <c r="G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</row>
    <row r="469" spans="1:62" s="10" customFormat="1" ht="15" x14ac:dyDescent="0.2">
      <c r="A469" s="15"/>
      <c r="G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</row>
    <row r="470" spans="1:62" s="10" customFormat="1" ht="15" x14ac:dyDescent="0.2">
      <c r="A470" s="15"/>
      <c r="G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</row>
    <row r="471" spans="1:62" s="10" customFormat="1" ht="15" x14ac:dyDescent="0.2">
      <c r="A471" s="15"/>
      <c r="G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</row>
    <row r="472" spans="1:62" s="10" customFormat="1" ht="15" x14ac:dyDescent="0.2">
      <c r="A472" s="15"/>
      <c r="G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</row>
    <row r="473" spans="1:62" s="10" customFormat="1" ht="15" x14ac:dyDescent="0.2">
      <c r="A473" s="15"/>
      <c r="G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</row>
    <row r="474" spans="1:62" s="10" customFormat="1" ht="15" x14ac:dyDescent="0.2">
      <c r="A474" s="15"/>
      <c r="G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</row>
    <row r="475" spans="1:62" s="10" customFormat="1" ht="15" x14ac:dyDescent="0.2">
      <c r="A475" s="15"/>
      <c r="G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</row>
    <row r="476" spans="1:62" s="10" customFormat="1" ht="15" x14ac:dyDescent="0.2">
      <c r="A476" s="15"/>
      <c r="G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</row>
    <row r="477" spans="1:62" s="10" customFormat="1" ht="15" x14ac:dyDescent="0.2">
      <c r="A477" s="15"/>
      <c r="G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</row>
    <row r="478" spans="1:62" s="10" customFormat="1" ht="15" x14ac:dyDescent="0.2">
      <c r="A478" s="15"/>
      <c r="G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</row>
    <row r="479" spans="1:62" s="10" customFormat="1" ht="15" x14ac:dyDescent="0.2">
      <c r="A479" s="15"/>
      <c r="G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</row>
    <row r="480" spans="1:62" s="10" customFormat="1" ht="15" x14ac:dyDescent="0.2">
      <c r="A480" s="15"/>
      <c r="G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</row>
    <row r="481" spans="1:62" s="10" customFormat="1" ht="15" x14ac:dyDescent="0.2">
      <c r="A481" s="15"/>
      <c r="G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</row>
    <row r="482" spans="1:62" s="10" customFormat="1" ht="15" x14ac:dyDescent="0.2">
      <c r="A482" s="15"/>
      <c r="G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</row>
    <row r="483" spans="1:62" s="10" customFormat="1" ht="15" x14ac:dyDescent="0.2">
      <c r="A483" s="15"/>
      <c r="G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</row>
    <row r="484" spans="1:62" s="10" customFormat="1" ht="15" x14ac:dyDescent="0.2">
      <c r="A484" s="15"/>
      <c r="G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</row>
    <row r="485" spans="1:62" s="10" customFormat="1" ht="15" x14ac:dyDescent="0.2">
      <c r="A485" s="15"/>
      <c r="G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</row>
    <row r="486" spans="1:62" s="10" customFormat="1" ht="15" x14ac:dyDescent="0.2">
      <c r="A486" s="15"/>
      <c r="G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</row>
    <row r="487" spans="1:62" s="10" customFormat="1" ht="15" x14ac:dyDescent="0.2">
      <c r="A487" s="15"/>
      <c r="G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</row>
    <row r="488" spans="1:62" s="10" customFormat="1" ht="15" x14ac:dyDescent="0.2">
      <c r="A488" s="15"/>
      <c r="G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</row>
    <row r="489" spans="1:62" s="10" customFormat="1" ht="15" x14ac:dyDescent="0.2">
      <c r="A489" s="15"/>
      <c r="G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</row>
    <row r="490" spans="1:62" s="10" customFormat="1" ht="15" x14ac:dyDescent="0.2">
      <c r="A490" s="15"/>
      <c r="G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</row>
    <row r="491" spans="1:62" s="10" customFormat="1" ht="15" x14ac:dyDescent="0.2">
      <c r="A491" s="15"/>
      <c r="G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</row>
    <row r="492" spans="1:62" s="10" customFormat="1" ht="15" x14ac:dyDescent="0.2">
      <c r="A492" s="15"/>
      <c r="G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</row>
    <row r="493" spans="1:62" s="10" customFormat="1" ht="15" x14ac:dyDescent="0.2">
      <c r="A493" s="15"/>
      <c r="G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</row>
    <row r="494" spans="1:62" s="10" customFormat="1" ht="15" x14ac:dyDescent="0.2">
      <c r="A494" s="15"/>
      <c r="G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</row>
    <row r="495" spans="1:62" s="10" customFormat="1" ht="15" x14ac:dyDescent="0.2">
      <c r="A495" s="15"/>
      <c r="G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</row>
    <row r="496" spans="1:62" s="10" customFormat="1" ht="15" x14ac:dyDescent="0.2">
      <c r="A496" s="15"/>
      <c r="G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</row>
    <row r="497" spans="1:62" s="10" customFormat="1" ht="15" x14ac:dyDescent="0.2">
      <c r="A497" s="15"/>
      <c r="G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</row>
    <row r="498" spans="1:62" s="10" customFormat="1" ht="15" x14ac:dyDescent="0.2">
      <c r="A498" s="15"/>
      <c r="G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</row>
    <row r="499" spans="1:62" s="10" customFormat="1" ht="15" x14ac:dyDescent="0.2">
      <c r="A499" s="15"/>
      <c r="G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</row>
    <row r="500" spans="1:62" s="10" customFormat="1" ht="15" x14ac:dyDescent="0.2">
      <c r="A500" s="15"/>
      <c r="G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</row>
    <row r="501" spans="1:62" s="10" customFormat="1" ht="15" x14ac:dyDescent="0.2">
      <c r="A501" s="15"/>
      <c r="G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</row>
    <row r="502" spans="1:62" s="10" customFormat="1" ht="15" x14ac:dyDescent="0.2">
      <c r="A502" s="15"/>
      <c r="G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</row>
    <row r="503" spans="1:62" s="10" customFormat="1" ht="15" x14ac:dyDescent="0.2">
      <c r="A503" s="15"/>
      <c r="G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</row>
    <row r="504" spans="1:62" s="10" customFormat="1" ht="15" x14ac:dyDescent="0.2">
      <c r="A504" s="15"/>
      <c r="G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</row>
    <row r="505" spans="1:62" s="10" customFormat="1" ht="15" x14ac:dyDescent="0.2">
      <c r="A505" s="15"/>
      <c r="G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</row>
    <row r="506" spans="1:62" s="10" customFormat="1" ht="15" x14ac:dyDescent="0.2">
      <c r="A506" s="15"/>
      <c r="G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</row>
    <row r="507" spans="1:62" s="10" customFormat="1" ht="15" x14ac:dyDescent="0.2">
      <c r="A507" s="15"/>
      <c r="G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</row>
    <row r="508" spans="1:62" s="10" customFormat="1" ht="15" x14ac:dyDescent="0.2">
      <c r="A508" s="15"/>
      <c r="G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</row>
    <row r="509" spans="1:62" s="10" customFormat="1" ht="15" x14ac:dyDescent="0.2">
      <c r="A509" s="15"/>
      <c r="G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</row>
    <row r="510" spans="1:62" s="10" customFormat="1" ht="15" x14ac:dyDescent="0.2">
      <c r="A510" s="15"/>
      <c r="G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</row>
    <row r="511" spans="1:62" s="10" customFormat="1" ht="15" x14ac:dyDescent="0.2">
      <c r="A511" s="15"/>
      <c r="G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</row>
    <row r="512" spans="1:62" s="10" customFormat="1" ht="15" x14ac:dyDescent="0.2">
      <c r="A512" s="15"/>
      <c r="G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</row>
    <row r="513" spans="1:62" s="10" customFormat="1" ht="15" x14ac:dyDescent="0.2">
      <c r="A513" s="15"/>
      <c r="G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</row>
    <row r="514" spans="1:62" s="10" customFormat="1" ht="15" x14ac:dyDescent="0.2">
      <c r="A514" s="15"/>
      <c r="G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</row>
    <row r="515" spans="1:62" s="10" customFormat="1" ht="15" x14ac:dyDescent="0.2">
      <c r="A515" s="15"/>
      <c r="G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</row>
    <row r="516" spans="1:62" s="10" customFormat="1" ht="15" x14ac:dyDescent="0.2">
      <c r="A516" s="15"/>
      <c r="G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</row>
    <row r="517" spans="1:62" s="10" customFormat="1" ht="15" x14ac:dyDescent="0.2">
      <c r="A517" s="15"/>
      <c r="G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</row>
    <row r="518" spans="1:62" s="10" customFormat="1" ht="15" x14ac:dyDescent="0.2">
      <c r="A518" s="15"/>
      <c r="G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</row>
    <row r="519" spans="1:62" s="10" customFormat="1" ht="15" x14ac:dyDescent="0.2">
      <c r="A519" s="15"/>
      <c r="G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</row>
    <row r="520" spans="1:62" s="10" customFormat="1" ht="15" x14ac:dyDescent="0.2">
      <c r="A520" s="15"/>
      <c r="G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</row>
    <row r="521" spans="1:62" s="10" customFormat="1" ht="15" x14ac:dyDescent="0.2">
      <c r="A521" s="15"/>
      <c r="G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</row>
    <row r="522" spans="1:62" s="10" customFormat="1" ht="15" x14ac:dyDescent="0.2">
      <c r="A522" s="15"/>
      <c r="G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</row>
    <row r="523" spans="1:62" s="10" customFormat="1" ht="15" x14ac:dyDescent="0.2">
      <c r="A523" s="15"/>
      <c r="G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</row>
    <row r="524" spans="1:62" s="10" customFormat="1" ht="15" x14ac:dyDescent="0.2">
      <c r="A524" s="15"/>
      <c r="G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</row>
    <row r="525" spans="1:62" s="10" customFormat="1" ht="15" x14ac:dyDescent="0.2">
      <c r="A525" s="15"/>
      <c r="G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</row>
    <row r="526" spans="1:62" s="10" customFormat="1" ht="15" x14ac:dyDescent="0.2">
      <c r="A526" s="15"/>
      <c r="G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</row>
    <row r="527" spans="1:62" s="10" customFormat="1" ht="15" x14ac:dyDescent="0.2">
      <c r="A527" s="15"/>
      <c r="G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</row>
    <row r="528" spans="1:62" s="10" customFormat="1" ht="15" x14ac:dyDescent="0.2">
      <c r="A528" s="15"/>
      <c r="G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</row>
    <row r="529" spans="1:62" s="10" customFormat="1" ht="15" x14ac:dyDescent="0.2">
      <c r="A529" s="15"/>
      <c r="G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</row>
    <row r="530" spans="1:62" s="10" customFormat="1" ht="15" x14ac:dyDescent="0.2">
      <c r="A530" s="15"/>
      <c r="G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</row>
    <row r="531" spans="1:62" s="10" customFormat="1" ht="15" x14ac:dyDescent="0.2">
      <c r="A531" s="15"/>
      <c r="G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</row>
    <row r="532" spans="1:62" s="10" customFormat="1" ht="15" x14ac:dyDescent="0.2">
      <c r="A532" s="15"/>
      <c r="G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</row>
    <row r="533" spans="1:62" s="10" customFormat="1" ht="15" x14ac:dyDescent="0.2">
      <c r="A533" s="15"/>
      <c r="G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</row>
    <row r="534" spans="1:62" s="10" customFormat="1" ht="15" x14ac:dyDescent="0.2">
      <c r="A534" s="15"/>
      <c r="G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</row>
    <row r="535" spans="1:62" s="10" customFormat="1" ht="15" x14ac:dyDescent="0.2">
      <c r="A535" s="15"/>
      <c r="G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</row>
    <row r="536" spans="1:62" s="10" customFormat="1" ht="15" x14ac:dyDescent="0.2">
      <c r="A536" s="15"/>
      <c r="G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</row>
    <row r="537" spans="1:62" s="10" customFormat="1" ht="15" x14ac:dyDescent="0.2">
      <c r="A537" s="15"/>
      <c r="G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</row>
    <row r="538" spans="1:62" s="10" customFormat="1" ht="15" x14ac:dyDescent="0.2">
      <c r="A538" s="15"/>
      <c r="G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</row>
    <row r="539" spans="1:62" s="10" customFormat="1" ht="15" x14ac:dyDescent="0.2">
      <c r="A539" s="15"/>
      <c r="G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</row>
    <row r="540" spans="1:62" s="10" customFormat="1" ht="15" x14ac:dyDescent="0.2">
      <c r="A540" s="15"/>
      <c r="G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</row>
    <row r="541" spans="1:62" s="10" customFormat="1" ht="15" x14ac:dyDescent="0.2">
      <c r="A541" s="15"/>
      <c r="G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</row>
    <row r="542" spans="1:62" s="10" customFormat="1" ht="15" x14ac:dyDescent="0.2">
      <c r="A542" s="15"/>
      <c r="G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</row>
    <row r="543" spans="1:62" s="10" customFormat="1" ht="15" x14ac:dyDescent="0.2">
      <c r="A543" s="15"/>
      <c r="G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</row>
    <row r="544" spans="1:62" s="10" customFormat="1" ht="15" x14ac:dyDescent="0.2">
      <c r="A544" s="15"/>
      <c r="G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</row>
    <row r="545" spans="1:62" s="10" customFormat="1" ht="15" x14ac:dyDescent="0.2">
      <c r="A545" s="15"/>
      <c r="G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</row>
    <row r="546" spans="1:62" s="10" customFormat="1" ht="15" x14ac:dyDescent="0.2">
      <c r="A546" s="15"/>
      <c r="G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</row>
    <row r="547" spans="1:62" s="10" customFormat="1" ht="15" x14ac:dyDescent="0.2">
      <c r="A547" s="15"/>
      <c r="G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</row>
    <row r="548" spans="1:62" s="10" customFormat="1" ht="15" x14ac:dyDescent="0.2">
      <c r="A548" s="15"/>
      <c r="G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</row>
    <row r="549" spans="1:62" s="10" customFormat="1" ht="15" x14ac:dyDescent="0.2">
      <c r="A549" s="15"/>
      <c r="G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</row>
    <row r="550" spans="1:62" s="10" customFormat="1" ht="15" x14ac:dyDescent="0.2">
      <c r="A550" s="15"/>
      <c r="G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</row>
    <row r="551" spans="1:62" s="10" customFormat="1" ht="15" x14ac:dyDescent="0.2">
      <c r="A551" s="15"/>
      <c r="G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</row>
    <row r="552" spans="1:62" s="10" customFormat="1" ht="15" x14ac:dyDescent="0.2">
      <c r="A552" s="15"/>
      <c r="G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</row>
    <row r="553" spans="1:62" s="10" customFormat="1" ht="15" x14ac:dyDescent="0.2">
      <c r="A553" s="15"/>
      <c r="G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</row>
    <row r="554" spans="1:62" s="10" customFormat="1" ht="15" x14ac:dyDescent="0.2">
      <c r="A554" s="15"/>
      <c r="G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</row>
    <row r="555" spans="1:62" s="10" customFormat="1" ht="15" x14ac:dyDescent="0.2">
      <c r="A555" s="15"/>
      <c r="G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</row>
    <row r="556" spans="1:62" s="10" customFormat="1" ht="15" x14ac:dyDescent="0.2">
      <c r="A556" s="15"/>
      <c r="G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</row>
    <row r="557" spans="1:62" s="10" customFormat="1" ht="15" x14ac:dyDescent="0.2">
      <c r="A557" s="15"/>
      <c r="G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</row>
    <row r="558" spans="1:62" s="10" customFormat="1" ht="15" x14ac:dyDescent="0.2">
      <c r="A558" s="15"/>
      <c r="G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</row>
    <row r="559" spans="1:62" s="10" customFormat="1" ht="15" x14ac:dyDescent="0.2">
      <c r="A559" s="15"/>
      <c r="G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</row>
    <row r="560" spans="1:62" s="10" customFormat="1" ht="15" x14ac:dyDescent="0.2">
      <c r="A560" s="15"/>
      <c r="G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</row>
    <row r="561" spans="1:62" s="10" customFormat="1" ht="15" x14ac:dyDescent="0.2">
      <c r="A561" s="15"/>
      <c r="G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</row>
    <row r="562" spans="1:62" s="10" customFormat="1" ht="15" x14ac:dyDescent="0.2">
      <c r="A562" s="15"/>
      <c r="G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</row>
    <row r="563" spans="1:62" s="10" customFormat="1" ht="15" x14ac:dyDescent="0.2">
      <c r="A563" s="15"/>
      <c r="G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</row>
    <row r="564" spans="1:62" s="10" customFormat="1" ht="15" x14ac:dyDescent="0.2">
      <c r="A564" s="15"/>
      <c r="G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</row>
    <row r="565" spans="1:62" s="10" customFormat="1" ht="15" x14ac:dyDescent="0.2">
      <c r="A565" s="15"/>
      <c r="G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</row>
    <row r="566" spans="1:62" s="10" customFormat="1" ht="15" x14ac:dyDescent="0.2">
      <c r="A566" s="15"/>
      <c r="G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</row>
    <row r="567" spans="1:62" s="10" customFormat="1" ht="15" x14ac:dyDescent="0.2">
      <c r="A567" s="15"/>
      <c r="G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</row>
    <row r="568" spans="1:62" s="10" customFormat="1" ht="15" x14ac:dyDescent="0.2">
      <c r="A568" s="15"/>
      <c r="G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</row>
    <row r="569" spans="1:62" s="10" customFormat="1" ht="15" x14ac:dyDescent="0.2">
      <c r="A569" s="15"/>
      <c r="G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</row>
    <row r="570" spans="1:62" s="10" customFormat="1" ht="15" x14ac:dyDescent="0.2">
      <c r="A570" s="15"/>
      <c r="G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</row>
    <row r="571" spans="1:62" s="10" customFormat="1" ht="15" x14ac:dyDescent="0.2">
      <c r="A571" s="15"/>
      <c r="G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</row>
    <row r="572" spans="1:62" s="10" customFormat="1" ht="15" x14ac:dyDescent="0.2">
      <c r="A572" s="15"/>
      <c r="G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</row>
    <row r="573" spans="1:62" s="10" customFormat="1" ht="15" x14ac:dyDescent="0.2">
      <c r="A573" s="15"/>
      <c r="G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</row>
    <row r="574" spans="1:62" s="10" customFormat="1" ht="15" x14ac:dyDescent="0.2">
      <c r="A574" s="15"/>
      <c r="G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</row>
    <row r="575" spans="1:62" s="10" customFormat="1" ht="15" x14ac:dyDescent="0.2">
      <c r="A575" s="15"/>
      <c r="G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</row>
    <row r="576" spans="1:62" s="10" customFormat="1" ht="15" x14ac:dyDescent="0.2">
      <c r="A576" s="15"/>
      <c r="G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</row>
    <row r="577" spans="1:62" s="10" customFormat="1" ht="15" x14ac:dyDescent="0.2">
      <c r="A577" s="15"/>
      <c r="G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</row>
    <row r="578" spans="1:62" s="10" customFormat="1" ht="15" x14ac:dyDescent="0.2">
      <c r="A578" s="15"/>
      <c r="G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</row>
    <row r="579" spans="1:62" s="10" customFormat="1" ht="15" x14ac:dyDescent="0.2">
      <c r="A579" s="15"/>
      <c r="G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</row>
    <row r="580" spans="1:62" s="10" customFormat="1" ht="15" x14ac:dyDescent="0.2">
      <c r="A580" s="15"/>
      <c r="G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</row>
    <row r="581" spans="1:62" s="10" customFormat="1" ht="15" x14ac:dyDescent="0.2">
      <c r="A581" s="15"/>
      <c r="G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</row>
    <row r="582" spans="1:62" s="10" customFormat="1" ht="15" x14ac:dyDescent="0.2">
      <c r="A582" s="15"/>
      <c r="G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</row>
    <row r="583" spans="1:62" s="10" customFormat="1" ht="15" x14ac:dyDescent="0.2">
      <c r="A583" s="15"/>
      <c r="G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</row>
    <row r="584" spans="1:62" s="10" customFormat="1" ht="15" x14ac:dyDescent="0.2">
      <c r="A584" s="15"/>
      <c r="G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</row>
    <row r="585" spans="1:62" s="10" customFormat="1" ht="15" x14ac:dyDescent="0.2">
      <c r="A585" s="15"/>
      <c r="G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</row>
    <row r="586" spans="1:62" s="10" customFormat="1" ht="15" x14ac:dyDescent="0.2">
      <c r="A586" s="15"/>
      <c r="G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</row>
    <row r="587" spans="1:62" s="10" customFormat="1" ht="15" x14ac:dyDescent="0.2">
      <c r="A587" s="15"/>
      <c r="G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</row>
    <row r="588" spans="1:62" s="10" customFormat="1" ht="15" x14ac:dyDescent="0.2">
      <c r="A588" s="15"/>
      <c r="G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</row>
    <row r="589" spans="1:62" s="10" customFormat="1" ht="15" x14ac:dyDescent="0.2">
      <c r="A589" s="15"/>
      <c r="G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</row>
    <row r="590" spans="1:62" s="10" customFormat="1" ht="15" x14ac:dyDescent="0.2">
      <c r="A590" s="15"/>
      <c r="G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</row>
    <row r="591" spans="1:62" s="10" customFormat="1" ht="15" x14ac:dyDescent="0.2">
      <c r="A591" s="15"/>
      <c r="G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</row>
    <row r="592" spans="1:62" s="10" customFormat="1" ht="15" x14ac:dyDescent="0.2">
      <c r="A592" s="15"/>
      <c r="G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</row>
    <row r="593" spans="1:62" s="10" customFormat="1" ht="15" x14ac:dyDescent="0.2">
      <c r="A593" s="15"/>
      <c r="G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</row>
    <row r="594" spans="1:62" s="10" customFormat="1" ht="15" x14ac:dyDescent="0.2">
      <c r="A594" s="15"/>
      <c r="G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</row>
    <row r="595" spans="1:62" s="10" customFormat="1" ht="15" x14ac:dyDescent="0.2">
      <c r="A595" s="15"/>
      <c r="G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</row>
    <row r="596" spans="1:62" s="10" customFormat="1" ht="15" x14ac:dyDescent="0.2">
      <c r="A596" s="15"/>
      <c r="G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</row>
    <row r="597" spans="1:62" s="10" customFormat="1" ht="15" x14ac:dyDescent="0.2">
      <c r="A597" s="15"/>
      <c r="G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</row>
    <row r="598" spans="1:62" s="10" customFormat="1" ht="15" x14ac:dyDescent="0.2">
      <c r="A598" s="15"/>
      <c r="G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</row>
    <row r="599" spans="1:62" s="10" customFormat="1" ht="15" x14ac:dyDescent="0.2">
      <c r="A599" s="15"/>
      <c r="G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</row>
    <row r="600" spans="1:62" s="10" customFormat="1" ht="15" x14ac:dyDescent="0.2">
      <c r="A600" s="15"/>
      <c r="G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</row>
    <row r="601" spans="1:62" s="10" customFormat="1" ht="15" x14ac:dyDescent="0.2">
      <c r="A601" s="15"/>
      <c r="G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</row>
    <row r="602" spans="1:62" s="10" customFormat="1" ht="15" x14ac:dyDescent="0.2">
      <c r="A602" s="15"/>
      <c r="G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</row>
    <row r="603" spans="1:62" s="10" customFormat="1" ht="15" x14ac:dyDescent="0.2">
      <c r="A603" s="15"/>
      <c r="G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</row>
    <row r="604" spans="1:62" s="10" customFormat="1" ht="15" x14ac:dyDescent="0.2">
      <c r="A604" s="15"/>
      <c r="G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</row>
    <row r="605" spans="1:62" s="10" customFormat="1" ht="15" x14ac:dyDescent="0.2">
      <c r="A605" s="15"/>
      <c r="G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</row>
    <row r="606" spans="1:62" s="10" customFormat="1" ht="15" x14ac:dyDescent="0.2">
      <c r="A606" s="15"/>
      <c r="G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</row>
    <row r="607" spans="1:62" s="10" customFormat="1" ht="15" x14ac:dyDescent="0.2">
      <c r="A607" s="15"/>
      <c r="G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</row>
    <row r="608" spans="1:62" s="10" customFormat="1" ht="15" x14ac:dyDescent="0.2">
      <c r="A608" s="15"/>
      <c r="G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</row>
    <row r="609" spans="1:62" s="10" customFormat="1" ht="15" x14ac:dyDescent="0.2">
      <c r="A609" s="15"/>
      <c r="G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</row>
    <row r="610" spans="1:62" s="10" customFormat="1" ht="15" x14ac:dyDescent="0.2">
      <c r="A610" s="15"/>
      <c r="G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</row>
    <row r="611" spans="1:62" s="10" customFormat="1" ht="15" x14ac:dyDescent="0.2">
      <c r="A611" s="15"/>
      <c r="G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</row>
    <row r="612" spans="1:62" s="10" customFormat="1" ht="15" x14ac:dyDescent="0.2">
      <c r="A612" s="15"/>
      <c r="G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</row>
    <row r="613" spans="1:62" s="10" customFormat="1" ht="15" x14ac:dyDescent="0.2">
      <c r="A613" s="15"/>
      <c r="G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</row>
    <row r="614" spans="1:62" s="10" customFormat="1" ht="15" x14ac:dyDescent="0.2">
      <c r="A614" s="15"/>
      <c r="G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</row>
    <row r="615" spans="1:62" s="10" customFormat="1" ht="15" x14ac:dyDescent="0.2">
      <c r="A615" s="15"/>
      <c r="G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</row>
    <row r="616" spans="1:62" s="10" customFormat="1" ht="15" x14ac:dyDescent="0.2">
      <c r="A616" s="15"/>
      <c r="G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</row>
    <row r="617" spans="1:62" s="10" customFormat="1" ht="15" x14ac:dyDescent="0.2">
      <c r="A617" s="15"/>
      <c r="G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</row>
    <row r="618" spans="1:62" s="10" customFormat="1" ht="15" x14ac:dyDescent="0.2">
      <c r="A618" s="15"/>
      <c r="G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</row>
    <row r="619" spans="1:62" s="10" customFormat="1" ht="15" x14ac:dyDescent="0.2">
      <c r="A619" s="15"/>
      <c r="G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</row>
    <row r="620" spans="1:62" s="10" customFormat="1" ht="15" x14ac:dyDescent="0.2">
      <c r="A620" s="15"/>
      <c r="G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</row>
    <row r="621" spans="1:62" s="10" customFormat="1" ht="15" x14ac:dyDescent="0.2">
      <c r="A621" s="15"/>
      <c r="G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</row>
    <row r="622" spans="1:62" s="10" customFormat="1" ht="15" x14ac:dyDescent="0.2">
      <c r="A622" s="15"/>
      <c r="G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</row>
    <row r="623" spans="1:62" s="10" customFormat="1" ht="15" x14ac:dyDescent="0.2">
      <c r="A623" s="15"/>
      <c r="G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</row>
    <row r="624" spans="1:62" s="10" customFormat="1" ht="15" x14ac:dyDescent="0.2">
      <c r="A624" s="15"/>
      <c r="G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</row>
    <row r="625" spans="1:62" s="10" customFormat="1" ht="15" x14ac:dyDescent="0.2">
      <c r="A625" s="15"/>
      <c r="G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</row>
    <row r="626" spans="1:62" s="10" customFormat="1" ht="15" x14ac:dyDescent="0.2">
      <c r="A626" s="15"/>
      <c r="G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</row>
    <row r="627" spans="1:62" s="10" customFormat="1" ht="15" x14ac:dyDescent="0.2">
      <c r="A627" s="15"/>
      <c r="G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</row>
    <row r="628" spans="1:62" s="10" customFormat="1" ht="15" x14ac:dyDescent="0.2">
      <c r="A628" s="15"/>
      <c r="G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</row>
    <row r="629" spans="1:62" s="10" customFormat="1" ht="15" x14ac:dyDescent="0.2">
      <c r="A629" s="15"/>
      <c r="G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</row>
    <row r="630" spans="1:62" s="10" customFormat="1" ht="15" x14ac:dyDescent="0.2">
      <c r="A630" s="15"/>
      <c r="G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</row>
    <row r="631" spans="1:62" s="10" customFormat="1" ht="15" x14ac:dyDescent="0.2">
      <c r="A631" s="15"/>
      <c r="G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</row>
    <row r="632" spans="1:62" s="10" customFormat="1" ht="15" x14ac:dyDescent="0.2">
      <c r="A632" s="15"/>
      <c r="G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</row>
    <row r="633" spans="1:62" s="10" customFormat="1" ht="15" x14ac:dyDescent="0.2">
      <c r="A633" s="15"/>
      <c r="G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</row>
    <row r="634" spans="1:62" s="10" customFormat="1" ht="15" x14ac:dyDescent="0.2">
      <c r="A634" s="15"/>
      <c r="G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</row>
    <row r="635" spans="1:62" s="10" customFormat="1" ht="15" x14ac:dyDescent="0.2">
      <c r="A635" s="15"/>
      <c r="G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</row>
    <row r="636" spans="1:62" s="10" customFormat="1" ht="15" x14ac:dyDescent="0.2">
      <c r="A636" s="15"/>
      <c r="G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</row>
    <row r="637" spans="1:62" s="10" customFormat="1" ht="15" x14ac:dyDescent="0.2">
      <c r="A637" s="15"/>
      <c r="G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</row>
    <row r="638" spans="1:62" s="10" customFormat="1" ht="15" x14ac:dyDescent="0.2">
      <c r="A638" s="15"/>
      <c r="G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</row>
    <row r="639" spans="1:62" s="10" customFormat="1" ht="15" x14ac:dyDescent="0.2">
      <c r="A639" s="15"/>
      <c r="G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</row>
    <row r="640" spans="1:62" s="10" customFormat="1" ht="15" x14ac:dyDescent="0.2">
      <c r="A640" s="15"/>
      <c r="G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</row>
    <row r="641" spans="1:62" s="10" customFormat="1" ht="15" x14ac:dyDescent="0.2">
      <c r="A641" s="15"/>
      <c r="G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</row>
    <row r="642" spans="1:62" s="10" customFormat="1" ht="15" x14ac:dyDescent="0.2">
      <c r="A642" s="15"/>
      <c r="G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</row>
    <row r="643" spans="1:62" s="10" customFormat="1" ht="15" x14ac:dyDescent="0.2">
      <c r="A643" s="15"/>
      <c r="G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</row>
    <row r="644" spans="1:62" s="10" customFormat="1" ht="15" x14ac:dyDescent="0.2">
      <c r="A644" s="15"/>
      <c r="G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</row>
    <row r="645" spans="1:62" s="10" customFormat="1" ht="15" x14ac:dyDescent="0.2">
      <c r="A645" s="15"/>
      <c r="G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</row>
    <row r="646" spans="1:62" s="10" customFormat="1" ht="15" x14ac:dyDescent="0.2">
      <c r="A646" s="15"/>
      <c r="G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</row>
    <row r="647" spans="1:62" s="10" customFormat="1" ht="15" x14ac:dyDescent="0.2">
      <c r="A647" s="15"/>
      <c r="G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</row>
    <row r="648" spans="1:62" s="10" customFormat="1" ht="15" x14ac:dyDescent="0.2">
      <c r="A648" s="15"/>
      <c r="G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</row>
    <row r="649" spans="1:62" s="10" customFormat="1" ht="15" x14ac:dyDescent="0.2">
      <c r="A649" s="15"/>
      <c r="G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</row>
    <row r="650" spans="1:62" s="10" customFormat="1" ht="15" x14ac:dyDescent="0.2">
      <c r="A650" s="15"/>
      <c r="G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</row>
    <row r="651" spans="1:62" s="10" customFormat="1" ht="15" x14ac:dyDescent="0.2">
      <c r="A651" s="15"/>
      <c r="G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</row>
    <row r="652" spans="1:62" s="10" customFormat="1" ht="15" x14ac:dyDescent="0.2">
      <c r="A652" s="15"/>
      <c r="G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</row>
    <row r="653" spans="1:62" s="10" customFormat="1" ht="15" x14ac:dyDescent="0.2">
      <c r="A653" s="15"/>
      <c r="G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</row>
    <row r="654" spans="1:62" s="10" customFormat="1" ht="15" x14ac:dyDescent="0.2">
      <c r="A654" s="15"/>
      <c r="G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</row>
    <row r="655" spans="1:62" s="10" customFormat="1" ht="15" x14ac:dyDescent="0.2">
      <c r="A655" s="15"/>
      <c r="G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</row>
    <row r="656" spans="1:62" s="10" customFormat="1" ht="15" x14ac:dyDescent="0.2">
      <c r="A656" s="15"/>
      <c r="G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</row>
    <row r="657" spans="1:62" s="10" customFormat="1" ht="15" x14ac:dyDescent="0.2">
      <c r="A657" s="15"/>
      <c r="G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</row>
    <row r="658" spans="1:62" s="10" customFormat="1" ht="15" x14ac:dyDescent="0.2">
      <c r="A658" s="15"/>
      <c r="G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</row>
    <row r="659" spans="1:62" s="10" customFormat="1" ht="15" x14ac:dyDescent="0.2">
      <c r="A659" s="15"/>
      <c r="G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</row>
    <row r="660" spans="1:62" s="10" customFormat="1" ht="15" x14ac:dyDescent="0.2">
      <c r="A660" s="15"/>
      <c r="G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</row>
    <row r="661" spans="1:62" s="10" customFormat="1" ht="15" x14ac:dyDescent="0.2">
      <c r="A661" s="15"/>
      <c r="G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</row>
    <row r="662" spans="1:62" s="10" customFormat="1" ht="15" x14ac:dyDescent="0.2">
      <c r="A662" s="15"/>
      <c r="G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</row>
    <row r="663" spans="1:62" s="10" customFormat="1" ht="15" x14ac:dyDescent="0.2">
      <c r="A663" s="15"/>
      <c r="G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</row>
    <row r="664" spans="1:62" s="10" customFormat="1" ht="15" x14ac:dyDescent="0.2">
      <c r="A664" s="15"/>
      <c r="G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</row>
    <row r="665" spans="1:62" s="10" customFormat="1" ht="15" x14ac:dyDescent="0.2">
      <c r="A665" s="15"/>
      <c r="G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</row>
    <row r="666" spans="1:62" s="10" customFormat="1" ht="15" x14ac:dyDescent="0.2">
      <c r="A666" s="15"/>
      <c r="G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</row>
    <row r="667" spans="1:62" s="10" customFormat="1" ht="15" x14ac:dyDescent="0.2">
      <c r="A667" s="15"/>
      <c r="G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</row>
    <row r="668" spans="1:62" s="10" customFormat="1" ht="15" x14ac:dyDescent="0.2">
      <c r="A668" s="15"/>
      <c r="G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</row>
    <row r="669" spans="1:62" s="10" customFormat="1" ht="15" x14ac:dyDescent="0.2">
      <c r="A669" s="15"/>
      <c r="G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</row>
    <row r="670" spans="1:62" s="10" customFormat="1" ht="15" x14ac:dyDescent="0.2">
      <c r="A670" s="15"/>
      <c r="G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</row>
    <row r="671" spans="1:62" s="10" customFormat="1" ht="15" x14ac:dyDescent="0.2">
      <c r="A671" s="15"/>
      <c r="G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</row>
    <row r="672" spans="1:62" s="10" customFormat="1" ht="15" x14ac:dyDescent="0.2">
      <c r="A672" s="15"/>
      <c r="G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</row>
    <row r="673" spans="1:62" s="10" customFormat="1" ht="15" x14ac:dyDescent="0.2">
      <c r="A673" s="15"/>
      <c r="G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</row>
    <row r="674" spans="1:62" s="10" customFormat="1" ht="15" x14ac:dyDescent="0.2">
      <c r="A674" s="15"/>
      <c r="G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</row>
    <row r="675" spans="1:62" s="10" customFormat="1" ht="15" x14ac:dyDescent="0.2">
      <c r="A675" s="15"/>
      <c r="G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</row>
    <row r="676" spans="1:62" s="10" customFormat="1" ht="15" x14ac:dyDescent="0.2">
      <c r="A676" s="15"/>
      <c r="G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</row>
    <row r="677" spans="1:62" s="10" customFormat="1" ht="15" x14ac:dyDescent="0.2">
      <c r="A677" s="15"/>
      <c r="G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</row>
    <row r="678" spans="1:62" s="10" customFormat="1" ht="15" x14ac:dyDescent="0.2">
      <c r="A678" s="15"/>
      <c r="G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</row>
    <row r="679" spans="1:62" s="10" customFormat="1" ht="15" x14ac:dyDescent="0.2">
      <c r="A679" s="15"/>
      <c r="G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</row>
    <row r="680" spans="1:62" s="10" customFormat="1" ht="15" x14ac:dyDescent="0.2">
      <c r="A680" s="15"/>
      <c r="G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</row>
    <row r="681" spans="1:62" s="10" customFormat="1" ht="15" x14ac:dyDescent="0.2">
      <c r="A681" s="15"/>
      <c r="G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</row>
    <row r="682" spans="1:62" s="10" customFormat="1" ht="15" x14ac:dyDescent="0.2">
      <c r="A682" s="15"/>
      <c r="G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</row>
    <row r="683" spans="1:62" s="10" customFormat="1" ht="15" x14ac:dyDescent="0.2">
      <c r="A683" s="15"/>
      <c r="G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</row>
    <row r="684" spans="1:62" s="10" customFormat="1" ht="15" x14ac:dyDescent="0.2">
      <c r="A684" s="15"/>
      <c r="G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</row>
    <row r="685" spans="1:62" s="10" customFormat="1" ht="15" x14ac:dyDescent="0.2">
      <c r="A685" s="15"/>
      <c r="G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</row>
    <row r="686" spans="1:62" s="10" customFormat="1" ht="15" x14ac:dyDescent="0.2">
      <c r="A686" s="15"/>
      <c r="G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</row>
    <row r="687" spans="1:62" s="10" customFormat="1" ht="15" x14ac:dyDescent="0.2">
      <c r="A687" s="15"/>
      <c r="G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</row>
    <row r="688" spans="1:62" s="10" customFormat="1" ht="15" x14ac:dyDescent="0.2">
      <c r="A688" s="15"/>
      <c r="G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</row>
    <row r="689" spans="1:62" s="10" customFormat="1" ht="15" x14ac:dyDescent="0.2">
      <c r="A689" s="15"/>
      <c r="G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</row>
    <row r="690" spans="1:62" s="10" customFormat="1" ht="15" x14ac:dyDescent="0.2">
      <c r="A690" s="15"/>
      <c r="G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</row>
    <row r="691" spans="1:62" s="10" customFormat="1" ht="15" x14ac:dyDescent="0.2">
      <c r="A691" s="15"/>
      <c r="G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</row>
    <row r="692" spans="1:62" s="10" customFormat="1" ht="15" x14ac:dyDescent="0.2">
      <c r="A692" s="15"/>
      <c r="G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</row>
    <row r="693" spans="1:62" s="10" customFormat="1" ht="15" x14ac:dyDescent="0.2">
      <c r="A693" s="15"/>
      <c r="G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</row>
    <row r="694" spans="1:62" s="10" customFormat="1" ht="15" x14ac:dyDescent="0.2">
      <c r="A694" s="15"/>
      <c r="G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</row>
    <row r="695" spans="1:62" s="10" customFormat="1" ht="15" x14ac:dyDescent="0.2">
      <c r="A695" s="15"/>
      <c r="G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</row>
    <row r="696" spans="1:62" s="10" customFormat="1" ht="15" x14ac:dyDescent="0.2">
      <c r="A696" s="15"/>
      <c r="G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</row>
    <row r="697" spans="1:62" s="10" customFormat="1" ht="15" x14ac:dyDescent="0.2">
      <c r="A697" s="15"/>
      <c r="G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</row>
    <row r="698" spans="1:62" s="10" customFormat="1" ht="15" x14ac:dyDescent="0.2">
      <c r="A698" s="15"/>
      <c r="G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</row>
    <row r="699" spans="1:62" s="10" customFormat="1" ht="15" x14ac:dyDescent="0.2">
      <c r="A699" s="15"/>
      <c r="G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</row>
    <row r="700" spans="1:62" s="10" customFormat="1" ht="15" x14ac:dyDescent="0.2">
      <c r="A700" s="15"/>
      <c r="G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</row>
    <row r="701" spans="1:62" s="10" customFormat="1" ht="15" x14ac:dyDescent="0.2">
      <c r="A701" s="15"/>
      <c r="G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</row>
    <row r="702" spans="1:62" s="10" customFormat="1" ht="15" x14ac:dyDescent="0.2">
      <c r="A702" s="15"/>
      <c r="G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</row>
    <row r="703" spans="1:62" s="10" customFormat="1" ht="15" x14ac:dyDescent="0.2">
      <c r="A703" s="15"/>
      <c r="G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</row>
    <row r="704" spans="1:62" s="10" customFormat="1" ht="15" x14ac:dyDescent="0.2">
      <c r="A704" s="15"/>
      <c r="G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</row>
    <row r="705" spans="1:62" s="10" customFormat="1" ht="15" x14ac:dyDescent="0.2">
      <c r="A705" s="15"/>
      <c r="G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</row>
    <row r="706" spans="1:62" s="10" customFormat="1" ht="15" x14ac:dyDescent="0.2">
      <c r="A706" s="15"/>
      <c r="G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</row>
    <row r="707" spans="1:62" s="10" customFormat="1" ht="15" x14ac:dyDescent="0.2">
      <c r="A707" s="15"/>
      <c r="G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</row>
    <row r="708" spans="1:62" s="10" customFormat="1" ht="15" x14ac:dyDescent="0.2">
      <c r="A708" s="15"/>
      <c r="G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</row>
    <row r="709" spans="1:62" s="10" customFormat="1" ht="15" x14ac:dyDescent="0.2">
      <c r="A709" s="15"/>
      <c r="G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</row>
    <row r="710" spans="1:62" s="10" customFormat="1" ht="15" x14ac:dyDescent="0.2">
      <c r="A710" s="15"/>
      <c r="G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</row>
    <row r="711" spans="1:62" s="10" customFormat="1" ht="15" x14ac:dyDescent="0.2">
      <c r="A711" s="15"/>
      <c r="G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</row>
    <row r="712" spans="1:62" s="10" customFormat="1" ht="15" x14ac:dyDescent="0.2">
      <c r="A712" s="15"/>
      <c r="G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</row>
    <row r="713" spans="1:62" s="10" customFormat="1" ht="15" x14ac:dyDescent="0.2">
      <c r="A713" s="15"/>
      <c r="G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</row>
    <row r="714" spans="1:62" s="10" customFormat="1" ht="15" x14ac:dyDescent="0.2">
      <c r="A714" s="15"/>
      <c r="G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</row>
    <row r="715" spans="1:62" s="10" customFormat="1" ht="15" x14ac:dyDescent="0.2">
      <c r="A715" s="15"/>
      <c r="G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</row>
    <row r="716" spans="1:62" s="10" customFormat="1" ht="15" x14ac:dyDescent="0.2">
      <c r="A716" s="15"/>
      <c r="G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</row>
    <row r="717" spans="1:62" s="10" customFormat="1" ht="15" x14ac:dyDescent="0.2">
      <c r="A717" s="15"/>
      <c r="G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</row>
    <row r="718" spans="1:62" s="10" customFormat="1" ht="15" x14ac:dyDescent="0.2">
      <c r="A718" s="15"/>
      <c r="G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</row>
    <row r="719" spans="1:62" s="10" customFormat="1" ht="15" x14ac:dyDescent="0.2">
      <c r="A719" s="15"/>
      <c r="G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</row>
    <row r="720" spans="1:62" s="10" customFormat="1" ht="15" x14ac:dyDescent="0.2">
      <c r="A720" s="15"/>
      <c r="G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</row>
    <row r="721" spans="1:62" s="10" customFormat="1" ht="15" x14ac:dyDescent="0.2">
      <c r="A721" s="15"/>
      <c r="G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</row>
    <row r="722" spans="1:62" s="10" customFormat="1" ht="15" x14ac:dyDescent="0.2">
      <c r="A722" s="15"/>
      <c r="G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</row>
    <row r="723" spans="1:62" s="10" customFormat="1" ht="15" x14ac:dyDescent="0.2">
      <c r="A723" s="15"/>
      <c r="G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</row>
    <row r="724" spans="1:62" s="10" customFormat="1" ht="15" x14ac:dyDescent="0.2">
      <c r="A724" s="15"/>
      <c r="G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</row>
    <row r="725" spans="1:62" s="10" customFormat="1" ht="15" x14ac:dyDescent="0.2">
      <c r="A725" s="15"/>
      <c r="G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</row>
    <row r="726" spans="1:62" s="10" customFormat="1" ht="15" x14ac:dyDescent="0.2">
      <c r="A726" s="15"/>
      <c r="G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</row>
    <row r="727" spans="1:62" s="10" customFormat="1" ht="15" x14ac:dyDescent="0.2">
      <c r="A727" s="15"/>
      <c r="G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</row>
    <row r="728" spans="1:62" s="10" customFormat="1" ht="15" x14ac:dyDescent="0.2">
      <c r="A728" s="15"/>
      <c r="G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</row>
    <row r="729" spans="1:62" s="10" customFormat="1" ht="15" x14ac:dyDescent="0.2">
      <c r="A729" s="15"/>
      <c r="G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</row>
    <row r="730" spans="1:62" s="10" customFormat="1" ht="15" x14ac:dyDescent="0.2">
      <c r="A730" s="15"/>
      <c r="G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</row>
    <row r="731" spans="1:62" s="10" customFormat="1" ht="15" x14ac:dyDescent="0.2">
      <c r="A731" s="15"/>
      <c r="G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</row>
    <row r="732" spans="1:62" s="10" customFormat="1" ht="15" x14ac:dyDescent="0.2">
      <c r="A732" s="15"/>
      <c r="G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</row>
    <row r="733" spans="1:62" s="10" customFormat="1" ht="15" x14ac:dyDescent="0.2">
      <c r="A733" s="15"/>
      <c r="G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</row>
    <row r="734" spans="1:62" s="10" customFormat="1" ht="15" x14ac:dyDescent="0.2">
      <c r="A734" s="15"/>
      <c r="G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</row>
    <row r="735" spans="1:62" s="10" customFormat="1" ht="15" x14ac:dyDescent="0.2">
      <c r="A735" s="15"/>
      <c r="G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</row>
    <row r="736" spans="1:62" s="10" customFormat="1" ht="15" x14ac:dyDescent="0.2">
      <c r="A736" s="15"/>
      <c r="G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</row>
    <row r="737" spans="1:62" s="10" customFormat="1" ht="15" x14ac:dyDescent="0.2">
      <c r="A737" s="15"/>
      <c r="G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</row>
    <row r="738" spans="1:62" s="10" customFormat="1" ht="15" x14ac:dyDescent="0.2">
      <c r="A738" s="15"/>
      <c r="G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</row>
    <row r="739" spans="1:62" s="10" customFormat="1" ht="15" x14ac:dyDescent="0.2">
      <c r="A739" s="15"/>
      <c r="G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</row>
    <row r="740" spans="1:62" s="10" customFormat="1" ht="15" x14ac:dyDescent="0.2">
      <c r="A740" s="15"/>
      <c r="G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</row>
    <row r="741" spans="1:62" s="10" customFormat="1" ht="15" x14ac:dyDescent="0.2">
      <c r="A741" s="15"/>
      <c r="G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</row>
    <row r="742" spans="1:62" s="10" customFormat="1" ht="15" x14ac:dyDescent="0.2">
      <c r="A742" s="15"/>
      <c r="G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</row>
    <row r="743" spans="1:62" s="10" customFormat="1" ht="15" x14ac:dyDescent="0.2">
      <c r="A743" s="15"/>
      <c r="G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</row>
    <row r="744" spans="1:62" s="10" customFormat="1" ht="15" x14ac:dyDescent="0.2">
      <c r="A744" s="15"/>
      <c r="G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</row>
    <row r="745" spans="1:62" s="10" customFormat="1" ht="15" x14ac:dyDescent="0.2">
      <c r="A745" s="15"/>
      <c r="G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</row>
    <row r="746" spans="1:62" s="10" customFormat="1" ht="15" x14ac:dyDescent="0.2">
      <c r="A746" s="15"/>
      <c r="G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</row>
    <row r="747" spans="1:62" s="10" customFormat="1" ht="15" x14ac:dyDescent="0.2">
      <c r="A747" s="15"/>
      <c r="G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</row>
    <row r="748" spans="1:62" s="10" customFormat="1" ht="15" x14ac:dyDescent="0.2">
      <c r="A748" s="15"/>
      <c r="G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</row>
    <row r="749" spans="1:62" s="10" customFormat="1" ht="15" x14ac:dyDescent="0.2">
      <c r="A749" s="15"/>
      <c r="G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</row>
    <row r="750" spans="1:62" s="10" customFormat="1" ht="15" x14ac:dyDescent="0.2">
      <c r="A750" s="15"/>
      <c r="G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</row>
    <row r="751" spans="1:62" s="10" customFormat="1" ht="15" x14ac:dyDescent="0.2">
      <c r="A751" s="15"/>
      <c r="G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</row>
    <row r="752" spans="1:62" s="10" customFormat="1" ht="15" x14ac:dyDescent="0.2">
      <c r="A752" s="15"/>
      <c r="G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</row>
    <row r="753" spans="1:62" s="10" customFormat="1" ht="15" x14ac:dyDescent="0.2">
      <c r="A753" s="15"/>
      <c r="G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</row>
    <row r="754" spans="1:62" s="10" customFormat="1" ht="15" x14ac:dyDescent="0.2">
      <c r="A754" s="15"/>
      <c r="G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</row>
    <row r="755" spans="1:62" s="10" customFormat="1" ht="15" x14ac:dyDescent="0.2">
      <c r="A755" s="15"/>
      <c r="G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</row>
    <row r="756" spans="1:62" s="10" customFormat="1" ht="15" x14ac:dyDescent="0.2">
      <c r="A756" s="15"/>
      <c r="G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</row>
    <row r="757" spans="1:62" s="10" customFormat="1" ht="15" x14ac:dyDescent="0.2">
      <c r="A757" s="15"/>
      <c r="G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</row>
    <row r="758" spans="1:62" s="10" customFormat="1" ht="15" x14ac:dyDescent="0.2">
      <c r="A758" s="15"/>
      <c r="G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</row>
    <row r="759" spans="1:62" s="10" customFormat="1" ht="15" x14ac:dyDescent="0.2">
      <c r="A759" s="15"/>
      <c r="G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</row>
    <row r="760" spans="1:62" s="10" customFormat="1" ht="15" x14ac:dyDescent="0.2">
      <c r="A760" s="15"/>
      <c r="G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</row>
    <row r="761" spans="1:62" s="10" customFormat="1" ht="15" x14ac:dyDescent="0.2">
      <c r="A761" s="15"/>
      <c r="G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</row>
    <row r="762" spans="1:62" s="10" customFormat="1" ht="15" x14ac:dyDescent="0.2">
      <c r="A762" s="15"/>
      <c r="G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</row>
    <row r="763" spans="1:62" s="10" customFormat="1" ht="15" x14ac:dyDescent="0.2">
      <c r="A763" s="15"/>
      <c r="G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</row>
    <row r="764" spans="1:62" s="10" customFormat="1" ht="15" x14ac:dyDescent="0.2">
      <c r="A764" s="15"/>
      <c r="G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</row>
    <row r="765" spans="1:62" s="10" customFormat="1" ht="15" x14ac:dyDescent="0.2">
      <c r="A765" s="15"/>
      <c r="G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</row>
    <row r="766" spans="1:62" s="10" customFormat="1" ht="15" x14ac:dyDescent="0.2">
      <c r="A766" s="15"/>
      <c r="G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</row>
    <row r="767" spans="1:62" s="10" customFormat="1" ht="15" x14ac:dyDescent="0.2">
      <c r="A767" s="15"/>
      <c r="G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</row>
    <row r="768" spans="1:62" s="10" customFormat="1" ht="15" x14ac:dyDescent="0.2">
      <c r="A768" s="15"/>
      <c r="G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</row>
    <row r="769" spans="1:62" s="10" customFormat="1" ht="15" x14ac:dyDescent="0.2">
      <c r="A769" s="15"/>
      <c r="G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</row>
    <row r="770" spans="1:62" s="10" customFormat="1" ht="15" x14ac:dyDescent="0.2">
      <c r="A770" s="15"/>
      <c r="G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</row>
    <row r="771" spans="1:62" s="10" customFormat="1" ht="15" x14ac:dyDescent="0.2">
      <c r="A771" s="15"/>
      <c r="G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</row>
    <row r="772" spans="1:62" s="10" customFormat="1" ht="15" x14ac:dyDescent="0.2">
      <c r="A772" s="15"/>
      <c r="G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</row>
    <row r="773" spans="1:62" s="10" customFormat="1" ht="15" x14ac:dyDescent="0.2">
      <c r="A773" s="15"/>
      <c r="G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</row>
    <row r="774" spans="1:62" s="10" customFormat="1" ht="15" x14ac:dyDescent="0.2">
      <c r="A774" s="15"/>
      <c r="G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</row>
    <row r="775" spans="1:62" s="10" customFormat="1" ht="15" x14ac:dyDescent="0.2">
      <c r="A775" s="15"/>
      <c r="G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</row>
    <row r="776" spans="1:62" s="10" customFormat="1" ht="15" x14ac:dyDescent="0.2">
      <c r="A776" s="15"/>
      <c r="G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</row>
    <row r="777" spans="1:62" s="10" customFormat="1" ht="15" x14ac:dyDescent="0.2">
      <c r="A777" s="15"/>
      <c r="G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</row>
    <row r="778" spans="1:62" s="10" customFormat="1" ht="15" x14ac:dyDescent="0.2">
      <c r="A778" s="15"/>
      <c r="G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</row>
    <row r="779" spans="1:62" s="10" customFormat="1" ht="15" x14ac:dyDescent="0.2">
      <c r="A779" s="15"/>
      <c r="G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</row>
    <row r="780" spans="1:62" s="10" customFormat="1" ht="15" x14ac:dyDescent="0.2">
      <c r="A780" s="15"/>
      <c r="G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</row>
    <row r="781" spans="1:62" s="10" customFormat="1" ht="15" x14ac:dyDescent="0.2">
      <c r="A781" s="15"/>
      <c r="G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</row>
    <row r="782" spans="1:62" s="10" customFormat="1" ht="15" x14ac:dyDescent="0.2">
      <c r="A782" s="15"/>
      <c r="G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</row>
    <row r="783" spans="1:62" s="10" customFormat="1" ht="15" x14ac:dyDescent="0.2">
      <c r="A783" s="15"/>
      <c r="G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</row>
    <row r="784" spans="1:62" s="10" customFormat="1" ht="15" x14ac:dyDescent="0.2">
      <c r="A784" s="15"/>
      <c r="G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</row>
    <row r="785" spans="1:62" s="10" customFormat="1" ht="15" x14ac:dyDescent="0.2">
      <c r="A785" s="15"/>
      <c r="G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</row>
    <row r="786" spans="1:62" s="10" customFormat="1" ht="15" x14ac:dyDescent="0.2">
      <c r="A786" s="15"/>
      <c r="G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</row>
    <row r="787" spans="1:62" s="10" customFormat="1" ht="15" x14ac:dyDescent="0.2">
      <c r="A787" s="15"/>
      <c r="G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</row>
    <row r="788" spans="1:62" s="10" customFormat="1" ht="15" x14ac:dyDescent="0.2">
      <c r="A788" s="15"/>
      <c r="G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</row>
    <row r="789" spans="1:62" s="10" customFormat="1" ht="15" x14ac:dyDescent="0.2">
      <c r="A789" s="15"/>
      <c r="G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</row>
    <row r="790" spans="1:62" s="10" customFormat="1" ht="15" x14ac:dyDescent="0.2">
      <c r="A790" s="15"/>
      <c r="G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</row>
    <row r="791" spans="1:62" s="10" customFormat="1" ht="15" x14ac:dyDescent="0.2">
      <c r="A791" s="15"/>
      <c r="G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</row>
    <row r="792" spans="1:62" s="10" customFormat="1" ht="15" x14ac:dyDescent="0.2">
      <c r="A792" s="15"/>
      <c r="G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</row>
    <row r="793" spans="1:62" s="10" customFormat="1" ht="15" x14ac:dyDescent="0.2">
      <c r="A793" s="15"/>
      <c r="G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</row>
    <row r="794" spans="1:62" s="10" customFormat="1" ht="15" x14ac:dyDescent="0.2">
      <c r="A794" s="15"/>
      <c r="G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</row>
    <row r="795" spans="1:62" s="10" customFormat="1" ht="15" x14ac:dyDescent="0.2">
      <c r="A795" s="15"/>
      <c r="G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</row>
    <row r="796" spans="1:62" s="10" customFormat="1" ht="15" x14ac:dyDescent="0.2">
      <c r="A796" s="15"/>
      <c r="G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</row>
    <row r="797" spans="1:62" s="10" customFormat="1" ht="15" x14ac:dyDescent="0.2">
      <c r="A797" s="15"/>
      <c r="G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</row>
    <row r="798" spans="1:62" s="10" customFormat="1" ht="15" x14ac:dyDescent="0.2">
      <c r="A798" s="15"/>
      <c r="G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</row>
    <row r="799" spans="1:62" s="10" customFormat="1" ht="15" x14ac:dyDescent="0.2">
      <c r="A799" s="15"/>
      <c r="G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</row>
    <row r="800" spans="1:62" s="10" customFormat="1" ht="15" x14ac:dyDescent="0.2">
      <c r="A800" s="15"/>
      <c r="G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</row>
    <row r="801" spans="1:62" s="10" customFormat="1" ht="15" x14ac:dyDescent="0.2">
      <c r="A801" s="15"/>
      <c r="G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</row>
    <row r="802" spans="1:62" s="10" customFormat="1" ht="15" x14ac:dyDescent="0.2">
      <c r="A802" s="15"/>
      <c r="G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</row>
    <row r="803" spans="1:62" s="10" customFormat="1" ht="15" x14ac:dyDescent="0.2">
      <c r="A803" s="15"/>
      <c r="G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</row>
    <row r="804" spans="1:62" s="10" customFormat="1" ht="15" x14ac:dyDescent="0.2">
      <c r="A804" s="15"/>
      <c r="G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</row>
    <row r="805" spans="1:62" s="10" customFormat="1" ht="15" x14ac:dyDescent="0.2">
      <c r="A805" s="15"/>
      <c r="G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</row>
    <row r="806" spans="1:62" s="10" customFormat="1" ht="15" x14ac:dyDescent="0.2">
      <c r="A806" s="15"/>
      <c r="G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</row>
    <row r="807" spans="1:62" s="10" customFormat="1" ht="15" x14ac:dyDescent="0.2">
      <c r="A807" s="15"/>
      <c r="G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</row>
    <row r="808" spans="1:62" s="10" customFormat="1" ht="15" x14ac:dyDescent="0.2">
      <c r="A808" s="15"/>
      <c r="G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</row>
    <row r="809" spans="1:62" s="10" customFormat="1" ht="15" x14ac:dyDescent="0.2">
      <c r="A809" s="15"/>
      <c r="G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</row>
    <row r="810" spans="1:62" s="10" customFormat="1" ht="15" x14ac:dyDescent="0.2">
      <c r="A810" s="15"/>
      <c r="G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</row>
    <row r="811" spans="1:62" s="10" customFormat="1" ht="15" x14ac:dyDescent="0.2">
      <c r="A811" s="15"/>
      <c r="G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</row>
    <row r="812" spans="1:62" s="10" customFormat="1" ht="15" x14ac:dyDescent="0.2">
      <c r="A812" s="15"/>
      <c r="G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</row>
    <row r="813" spans="1:62" s="10" customFormat="1" ht="15" x14ac:dyDescent="0.2">
      <c r="A813" s="15"/>
      <c r="G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</row>
    <row r="814" spans="1:62" s="10" customFormat="1" ht="15" x14ac:dyDescent="0.2">
      <c r="A814" s="15"/>
      <c r="G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</row>
    <row r="815" spans="1:62" s="10" customFormat="1" ht="15" x14ac:dyDescent="0.2">
      <c r="A815" s="15"/>
      <c r="G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</row>
    <row r="816" spans="1:62" s="10" customFormat="1" ht="15" x14ac:dyDescent="0.2">
      <c r="A816" s="15"/>
      <c r="G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</row>
    <row r="817" spans="1:62" s="10" customFormat="1" ht="15" x14ac:dyDescent="0.2">
      <c r="A817" s="15"/>
      <c r="G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</row>
    <row r="818" spans="1:62" s="10" customFormat="1" ht="15" x14ac:dyDescent="0.2">
      <c r="A818" s="15"/>
      <c r="G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</row>
    <row r="819" spans="1:62" s="10" customFormat="1" ht="15" x14ac:dyDescent="0.2">
      <c r="A819" s="15"/>
      <c r="G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</row>
    <row r="820" spans="1:62" s="10" customFormat="1" ht="15" x14ac:dyDescent="0.2">
      <c r="A820" s="15"/>
      <c r="G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</row>
    <row r="821" spans="1:62" s="10" customFormat="1" ht="15" x14ac:dyDescent="0.2">
      <c r="A821" s="15"/>
      <c r="G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</row>
    <row r="822" spans="1:62" s="10" customFormat="1" ht="15" x14ac:dyDescent="0.2">
      <c r="A822" s="15"/>
      <c r="G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</row>
    <row r="823" spans="1:62" s="10" customFormat="1" ht="15" x14ac:dyDescent="0.2">
      <c r="A823" s="15"/>
      <c r="G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</row>
    <row r="824" spans="1:62" s="10" customFormat="1" ht="15" x14ac:dyDescent="0.2">
      <c r="A824" s="15"/>
      <c r="G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</row>
    <row r="825" spans="1:62" s="10" customFormat="1" ht="15" x14ac:dyDescent="0.2">
      <c r="A825" s="15"/>
      <c r="G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</row>
    <row r="826" spans="1:62" s="10" customFormat="1" ht="15" x14ac:dyDescent="0.2">
      <c r="A826" s="15"/>
      <c r="G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</row>
    <row r="827" spans="1:62" s="10" customFormat="1" ht="15" x14ac:dyDescent="0.2">
      <c r="A827" s="15"/>
      <c r="G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</row>
    <row r="828" spans="1:62" s="10" customFormat="1" ht="15" x14ac:dyDescent="0.2">
      <c r="A828" s="15"/>
      <c r="G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</row>
    <row r="829" spans="1:62" s="10" customFormat="1" ht="15" x14ac:dyDescent="0.2">
      <c r="A829" s="15"/>
      <c r="G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</row>
    <row r="830" spans="1:62" s="10" customFormat="1" ht="15" x14ac:dyDescent="0.2">
      <c r="A830" s="15"/>
      <c r="G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</row>
    <row r="831" spans="1:62" s="10" customFormat="1" ht="15" x14ac:dyDescent="0.2">
      <c r="A831" s="15"/>
      <c r="G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</row>
    <row r="832" spans="1:62" s="10" customFormat="1" ht="15" x14ac:dyDescent="0.2">
      <c r="A832" s="15"/>
      <c r="G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</row>
    <row r="833" spans="1:62" s="10" customFormat="1" ht="15" x14ac:dyDescent="0.2">
      <c r="A833" s="15"/>
      <c r="G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</row>
    <row r="834" spans="1:62" s="10" customFormat="1" ht="15" x14ac:dyDescent="0.2">
      <c r="A834" s="15"/>
      <c r="G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</row>
    <row r="835" spans="1:62" s="10" customFormat="1" ht="15" x14ac:dyDescent="0.2">
      <c r="A835" s="15"/>
      <c r="G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</row>
    <row r="836" spans="1:62" s="10" customFormat="1" ht="15" x14ac:dyDescent="0.2">
      <c r="A836" s="15"/>
      <c r="G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</row>
    <row r="837" spans="1:62" s="10" customFormat="1" ht="15" x14ac:dyDescent="0.2">
      <c r="A837" s="15"/>
      <c r="G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</row>
    <row r="838" spans="1:62" s="10" customFormat="1" ht="15" x14ac:dyDescent="0.2">
      <c r="A838" s="15"/>
      <c r="G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</row>
    <row r="839" spans="1:62" s="10" customFormat="1" ht="15" x14ac:dyDescent="0.2">
      <c r="A839" s="15"/>
      <c r="G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</row>
    <row r="840" spans="1:62" s="10" customFormat="1" ht="15" x14ac:dyDescent="0.2">
      <c r="A840" s="15"/>
      <c r="G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</row>
    <row r="841" spans="1:62" s="10" customFormat="1" ht="15" x14ac:dyDescent="0.2">
      <c r="A841" s="15"/>
      <c r="G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</row>
    <row r="842" spans="1:62" s="10" customFormat="1" ht="15" x14ac:dyDescent="0.2">
      <c r="A842" s="15"/>
      <c r="G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</row>
    <row r="843" spans="1:62" s="10" customFormat="1" ht="15" x14ac:dyDescent="0.2">
      <c r="A843" s="15"/>
      <c r="G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</row>
    <row r="844" spans="1:62" s="10" customFormat="1" ht="15" x14ac:dyDescent="0.2">
      <c r="A844" s="15"/>
      <c r="G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</row>
    <row r="845" spans="1:62" s="10" customFormat="1" ht="15" x14ac:dyDescent="0.2">
      <c r="A845" s="15"/>
      <c r="G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</row>
    <row r="846" spans="1:62" s="10" customFormat="1" ht="15" x14ac:dyDescent="0.2">
      <c r="A846" s="15"/>
      <c r="G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</row>
    <row r="847" spans="1:62" s="10" customFormat="1" ht="15" x14ac:dyDescent="0.2">
      <c r="A847" s="15"/>
      <c r="G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</row>
    <row r="848" spans="1:62" s="10" customFormat="1" ht="15" x14ac:dyDescent="0.2">
      <c r="A848" s="15"/>
      <c r="G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</row>
    <row r="849" spans="1:62" s="10" customFormat="1" ht="15" x14ac:dyDescent="0.2">
      <c r="A849" s="15"/>
      <c r="G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</row>
    <row r="850" spans="1:62" s="10" customFormat="1" ht="15" x14ac:dyDescent="0.2">
      <c r="A850" s="15"/>
      <c r="G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</row>
    <row r="851" spans="1:62" s="10" customFormat="1" ht="15" x14ac:dyDescent="0.2">
      <c r="A851" s="15"/>
      <c r="G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</row>
    <row r="852" spans="1:62" s="10" customFormat="1" ht="15" x14ac:dyDescent="0.2">
      <c r="A852" s="15"/>
      <c r="G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</row>
    <row r="853" spans="1:62" s="10" customFormat="1" ht="15" x14ac:dyDescent="0.2">
      <c r="A853" s="15"/>
      <c r="G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</row>
    <row r="854" spans="1:62" s="10" customFormat="1" ht="15" x14ac:dyDescent="0.2">
      <c r="A854" s="15"/>
      <c r="G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</row>
    <row r="855" spans="1:62" s="10" customFormat="1" ht="15" x14ac:dyDescent="0.2">
      <c r="A855" s="15"/>
      <c r="G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</row>
    <row r="856" spans="1:62" s="10" customFormat="1" ht="15" x14ac:dyDescent="0.2">
      <c r="A856" s="15"/>
      <c r="G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</row>
    <row r="857" spans="1:62" s="10" customFormat="1" ht="15" x14ac:dyDescent="0.2">
      <c r="A857" s="15"/>
      <c r="G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</row>
    <row r="858" spans="1:62" s="10" customFormat="1" ht="15" x14ac:dyDescent="0.2">
      <c r="A858" s="15"/>
      <c r="G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</row>
    <row r="859" spans="1:62" s="10" customFormat="1" ht="15" x14ac:dyDescent="0.2">
      <c r="A859" s="15"/>
      <c r="G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</row>
    <row r="860" spans="1:62" s="10" customFormat="1" ht="15" x14ac:dyDescent="0.2">
      <c r="A860" s="15"/>
      <c r="G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</row>
    <row r="861" spans="1:62" s="10" customFormat="1" ht="15" x14ac:dyDescent="0.2">
      <c r="A861" s="15"/>
      <c r="G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</row>
    <row r="862" spans="1:62" s="10" customFormat="1" ht="15" x14ac:dyDescent="0.2">
      <c r="A862" s="15"/>
      <c r="G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</row>
    <row r="863" spans="1:62" s="10" customFormat="1" ht="15" x14ac:dyDescent="0.2">
      <c r="A863" s="15"/>
      <c r="G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</row>
    <row r="864" spans="1:62" s="10" customFormat="1" ht="15" x14ac:dyDescent="0.2">
      <c r="A864" s="15"/>
      <c r="G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</row>
    <row r="865" spans="1:62" s="10" customFormat="1" ht="15" x14ac:dyDescent="0.2">
      <c r="A865" s="15"/>
      <c r="G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</row>
    <row r="866" spans="1:62" s="10" customFormat="1" ht="15" x14ac:dyDescent="0.2">
      <c r="A866" s="15"/>
      <c r="G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</row>
    <row r="867" spans="1:62" s="10" customFormat="1" ht="15" x14ac:dyDescent="0.2">
      <c r="A867" s="15"/>
      <c r="G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</row>
    <row r="868" spans="1:62" s="10" customFormat="1" ht="15" x14ac:dyDescent="0.2">
      <c r="A868" s="15"/>
      <c r="G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</row>
    <row r="869" spans="1:62" s="10" customFormat="1" ht="15" x14ac:dyDescent="0.2">
      <c r="A869" s="15"/>
      <c r="G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</row>
    <row r="870" spans="1:62" s="10" customFormat="1" ht="15" x14ac:dyDescent="0.2">
      <c r="A870" s="15"/>
      <c r="G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</row>
    <row r="871" spans="1:62" s="10" customFormat="1" ht="15" x14ac:dyDescent="0.2">
      <c r="A871" s="15"/>
      <c r="G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</row>
    <row r="872" spans="1:62" s="10" customFormat="1" ht="15" x14ac:dyDescent="0.2">
      <c r="A872" s="15"/>
      <c r="G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</row>
    <row r="873" spans="1:62" s="10" customFormat="1" ht="15" x14ac:dyDescent="0.2">
      <c r="A873" s="15"/>
      <c r="G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</row>
    <row r="874" spans="1:62" s="10" customFormat="1" ht="15" x14ac:dyDescent="0.2">
      <c r="A874" s="15"/>
      <c r="G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</row>
    <row r="875" spans="1:62" s="10" customFormat="1" ht="15" x14ac:dyDescent="0.2">
      <c r="A875" s="15"/>
      <c r="G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</row>
    <row r="876" spans="1:62" s="10" customFormat="1" ht="15" x14ac:dyDescent="0.2">
      <c r="A876" s="15"/>
      <c r="G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</row>
    <row r="877" spans="1:62" s="10" customFormat="1" ht="15" x14ac:dyDescent="0.2">
      <c r="A877" s="15"/>
      <c r="G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</row>
    <row r="878" spans="1:62" s="10" customFormat="1" ht="15" x14ac:dyDescent="0.2">
      <c r="A878" s="15"/>
      <c r="G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</row>
    <row r="879" spans="1:62" s="10" customFormat="1" ht="15" x14ac:dyDescent="0.2">
      <c r="A879" s="15"/>
      <c r="G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</row>
    <row r="880" spans="1:62" s="10" customFormat="1" ht="15" x14ac:dyDescent="0.2">
      <c r="A880" s="15"/>
      <c r="G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</row>
    <row r="881" spans="1:62" s="10" customFormat="1" ht="15" x14ac:dyDescent="0.2">
      <c r="A881" s="15"/>
      <c r="G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</row>
    <row r="882" spans="1:62" s="10" customFormat="1" ht="15" x14ac:dyDescent="0.2">
      <c r="A882" s="15"/>
      <c r="G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</row>
    <row r="883" spans="1:62" s="10" customFormat="1" ht="15" x14ac:dyDescent="0.2">
      <c r="A883" s="15"/>
      <c r="G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</row>
    <row r="884" spans="1:62" s="10" customFormat="1" ht="15" x14ac:dyDescent="0.2">
      <c r="A884" s="15"/>
      <c r="G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</row>
    <row r="885" spans="1:62" s="10" customFormat="1" ht="15" x14ac:dyDescent="0.2">
      <c r="A885" s="15"/>
      <c r="G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</row>
    <row r="886" spans="1:62" s="10" customFormat="1" ht="15" x14ac:dyDescent="0.2">
      <c r="A886" s="15"/>
      <c r="G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</row>
    <row r="887" spans="1:62" s="10" customFormat="1" ht="15" x14ac:dyDescent="0.2">
      <c r="A887" s="15"/>
      <c r="G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</row>
    <row r="888" spans="1:62" s="10" customFormat="1" ht="15" x14ac:dyDescent="0.2">
      <c r="A888" s="15"/>
      <c r="G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</row>
    <row r="889" spans="1:62" s="10" customFormat="1" ht="15" x14ac:dyDescent="0.2">
      <c r="A889" s="15"/>
      <c r="G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</row>
    <row r="890" spans="1:62" s="10" customFormat="1" ht="15" x14ac:dyDescent="0.2">
      <c r="A890" s="15"/>
      <c r="G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</row>
    <row r="891" spans="1:62" s="10" customFormat="1" ht="15" x14ac:dyDescent="0.2">
      <c r="A891" s="15"/>
      <c r="G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</row>
    <row r="892" spans="1:62" s="10" customFormat="1" ht="15" x14ac:dyDescent="0.2">
      <c r="A892" s="15"/>
      <c r="G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</row>
    <row r="893" spans="1:62" s="10" customFormat="1" ht="15" x14ac:dyDescent="0.2">
      <c r="A893" s="15"/>
      <c r="G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</row>
    <row r="894" spans="1:62" s="10" customFormat="1" ht="15" x14ac:dyDescent="0.2">
      <c r="A894" s="15"/>
      <c r="G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</row>
    <row r="895" spans="1:62" s="10" customFormat="1" ht="15" x14ac:dyDescent="0.2">
      <c r="A895" s="15"/>
      <c r="G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</row>
    <row r="896" spans="1:62" s="10" customFormat="1" ht="15" x14ac:dyDescent="0.2">
      <c r="A896" s="15"/>
      <c r="G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</row>
    <row r="897" spans="1:62" s="10" customFormat="1" ht="15" x14ac:dyDescent="0.2">
      <c r="A897" s="15"/>
      <c r="G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</row>
    <row r="898" spans="1:62" s="10" customFormat="1" ht="15" x14ac:dyDescent="0.2">
      <c r="A898" s="15"/>
      <c r="G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</row>
    <row r="899" spans="1:62" s="10" customFormat="1" ht="15" x14ac:dyDescent="0.2">
      <c r="A899" s="15"/>
      <c r="G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</row>
    <row r="900" spans="1:62" s="10" customFormat="1" ht="15" x14ac:dyDescent="0.2">
      <c r="A900" s="15"/>
      <c r="G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</row>
    <row r="901" spans="1:62" s="10" customFormat="1" ht="15" x14ac:dyDescent="0.2">
      <c r="A901" s="15"/>
      <c r="G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</row>
    <row r="902" spans="1:62" s="10" customFormat="1" ht="15" x14ac:dyDescent="0.2">
      <c r="A902" s="15"/>
      <c r="G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</row>
    <row r="903" spans="1:62" s="10" customFormat="1" ht="15" x14ac:dyDescent="0.2">
      <c r="A903" s="15"/>
      <c r="G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</row>
    <row r="904" spans="1:62" s="10" customFormat="1" ht="15" x14ac:dyDescent="0.2">
      <c r="A904" s="15"/>
      <c r="G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</row>
    <row r="905" spans="1:62" s="10" customFormat="1" ht="15" x14ac:dyDescent="0.2">
      <c r="A905" s="15"/>
      <c r="G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</row>
    <row r="906" spans="1:62" s="10" customFormat="1" ht="15" x14ac:dyDescent="0.2">
      <c r="A906" s="15"/>
      <c r="G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</row>
    <row r="907" spans="1:62" s="10" customFormat="1" ht="15" x14ac:dyDescent="0.2">
      <c r="A907" s="15"/>
      <c r="G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</row>
    <row r="908" spans="1:62" s="10" customFormat="1" ht="15" x14ac:dyDescent="0.2">
      <c r="A908" s="15"/>
      <c r="G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</row>
    <row r="909" spans="1:62" s="10" customFormat="1" ht="15" x14ac:dyDescent="0.2">
      <c r="A909" s="15"/>
      <c r="G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</row>
    <row r="910" spans="1:62" s="10" customFormat="1" ht="15" x14ac:dyDescent="0.2">
      <c r="A910" s="15"/>
      <c r="G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</row>
    <row r="911" spans="1:62" s="10" customFormat="1" ht="15" x14ac:dyDescent="0.2">
      <c r="A911" s="15"/>
      <c r="G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</row>
    <row r="912" spans="1:62" s="10" customFormat="1" ht="15" x14ac:dyDescent="0.2">
      <c r="A912" s="15"/>
      <c r="G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</row>
    <row r="913" spans="1:62" s="10" customFormat="1" ht="15" x14ac:dyDescent="0.2">
      <c r="A913" s="15"/>
      <c r="G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</row>
    <row r="914" spans="1:62" s="10" customFormat="1" ht="15" x14ac:dyDescent="0.2">
      <c r="A914" s="15"/>
      <c r="G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</row>
    <row r="915" spans="1:62" s="10" customFormat="1" ht="15" x14ac:dyDescent="0.2">
      <c r="A915" s="15"/>
      <c r="G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</row>
    <row r="916" spans="1:62" s="10" customFormat="1" ht="15" x14ac:dyDescent="0.2">
      <c r="A916" s="15"/>
      <c r="G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</row>
    <row r="917" spans="1:62" s="10" customFormat="1" ht="15" x14ac:dyDescent="0.2">
      <c r="A917" s="15"/>
      <c r="G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</row>
    <row r="918" spans="1:62" s="10" customFormat="1" ht="15" x14ac:dyDescent="0.2">
      <c r="A918" s="15"/>
      <c r="G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</row>
    <row r="919" spans="1:62" s="10" customFormat="1" ht="15" x14ac:dyDescent="0.2">
      <c r="A919" s="15"/>
      <c r="G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</row>
    <row r="920" spans="1:62" s="10" customFormat="1" ht="15" x14ac:dyDescent="0.2">
      <c r="A920" s="15"/>
      <c r="G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</row>
    <row r="921" spans="1:62" s="10" customFormat="1" ht="15" x14ac:dyDescent="0.2">
      <c r="A921" s="15"/>
      <c r="G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</row>
    <row r="922" spans="1:62" s="10" customFormat="1" ht="15" x14ac:dyDescent="0.2">
      <c r="A922" s="15"/>
      <c r="G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</row>
    <row r="923" spans="1:62" s="10" customFormat="1" ht="15" x14ac:dyDescent="0.2">
      <c r="A923" s="15"/>
      <c r="G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</row>
    <row r="924" spans="1:62" s="10" customFormat="1" ht="15" x14ac:dyDescent="0.2">
      <c r="A924" s="15"/>
      <c r="G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</row>
    <row r="925" spans="1:62" s="10" customFormat="1" ht="15" x14ac:dyDescent="0.2">
      <c r="A925" s="15"/>
      <c r="G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</row>
    <row r="926" spans="1:62" s="10" customFormat="1" ht="15" x14ac:dyDescent="0.2">
      <c r="A926" s="15"/>
      <c r="G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</row>
    <row r="927" spans="1:62" s="10" customFormat="1" ht="15" x14ac:dyDescent="0.2">
      <c r="A927" s="15"/>
      <c r="G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</row>
    <row r="928" spans="1:62" s="10" customFormat="1" ht="15" x14ac:dyDescent="0.2">
      <c r="A928" s="15"/>
      <c r="G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</row>
    <row r="929" spans="1:62" s="10" customFormat="1" ht="15" x14ac:dyDescent="0.2">
      <c r="A929" s="15"/>
      <c r="G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</row>
    <row r="930" spans="1:62" s="10" customFormat="1" ht="15" x14ac:dyDescent="0.2">
      <c r="A930" s="15"/>
      <c r="G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</row>
    <row r="931" spans="1:62" s="10" customFormat="1" ht="15" x14ac:dyDescent="0.2">
      <c r="A931" s="15"/>
      <c r="G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</row>
    <row r="932" spans="1:62" s="10" customFormat="1" ht="15" x14ac:dyDescent="0.2">
      <c r="A932" s="15"/>
      <c r="G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</row>
    <row r="933" spans="1:62" s="10" customFormat="1" ht="15" x14ac:dyDescent="0.2">
      <c r="A933" s="15"/>
      <c r="G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</row>
    <row r="934" spans="1:62" s="10" customFormat="1" ht="15" x14ac:dyDescent="0.2">
      <c r="A934" s="15"/>
      <c r="G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</row>
    <row r="935" spans="1:62" s="10" customFormat="1" ht="15" x14ac:dyDescent="0.2">
      <c r="A935" s="15"/>
      <c r="G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</row>
    <row r="936" spans="1:62" s="10" customFormat="1" ht="15" x14ac:dyDescent="0.2">
      <c r="A936" s="15"/>
      <c r="G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</row>
    <row r="937" spans="1:62" s="10" customFormat="1" ht="15" x14ac:dyDescent="0.2">
      <c r="A937" s="15"/>
      <c r="G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</row>
    <row r="938" spans="1:62" s="10" customFormat="1" ht="15" x14ac:dyDescent="0.2">
      <c r="A938" s="15"/>
      <c r="G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</row>
    <row r="939" spans="1:62" s="10" customFormat="1" ht="15" x14ac:dyDescent="0.2">
      <c r="A939" s="15"/>
      <c r="G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</row>
    <row r="940" spans="1:62" s="10" customFormat="1" ht="15" x14ac:dyDescent="0.2">
      <c r="A940" s="15"/>
      <c r="G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</row>
    <row r="941" spans="1:62" s="10" customFormat="1" ht="15" x14ac:dyDescent="0.2">
      <c r="A941" s="15"/>
      <c r="G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</row>
    <row r="942" spans="1:62" s="10" customFormat="1" ht="15" x14ac:dyDescent="0.2">
      <c r="A942" s="15"/>
      <c r="G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</row>
    <row r="943" spans="1:62" s="10" customFormat="1" ht="15" x14ac:dyDescent="0.2">
      <c r="A943" s="15"/>
      <c r="G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</row>
    <row r="944" spans="1:62" s="10" customFormat="1" ht="15" x14ac:dyDescent="0.2">
      <c r="A944" s="15"/>
      <c r="G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</row>
    <row r="945" spans="1:62" s="10" customFormat="1" ht="15" x14ac:dyDescent="0.2">
      <c r="A945" s="15"/>
      <c r="G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</row>
    <row r="946" spans="1:62" s="10" customFormat="1" ht="15" x14ac:dyDescent="0.2">
      <c r="A946" s="15"/>
      <c r="G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</row>
    <row r="947" spans="1:62" s="10" customFormat="1" ht="15" x14ac:dyDescent="0.2">
      <c r="A947" s="15"/>
      <c r="G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</row>
    <row r="948" spans="1:62" s="10" customFormat="1" ht="15" x14ac:dyDescent="0.2">
      <c r="A948" s="15"/>
      <c r="G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</row>
    <row r="949" spans="1:62" s="10" customFormat="1" ht="15" x14ac:dyDescent="0.2">
      <c r="A949" s="15"/>
      <c r="G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</row>
    <row r="950" spans="1:62" s="10" customFormat="1" ht="15" x14ac:dyDescent="0.2">
      <c r="A950" s="15"/>
      <c r="G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</row>
    <row r="951" spans="1:62" s="10" customFormat="1" ht="15" x14ac:dyDescent="0.2">
      <c r="A951" s="15"/>
      <c r="G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</row>
    <row r="952" spans="1:62" s="10" customFormat="1" ht="15" x14ac:dyDescent="0.2">
      <c r="A952" s="15"/>
      <c r="G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</row>
    <row r="953" spans="1:62" s="10" customFormat="1" ht="15" x14ac:dyDescent="0.2">
      <c r="A953" s="15"/>
      <c r="G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</row>
    <row r="954" spans="1:62" s="10" customFormat="1" ht="15" x14ac:dyDescent="0.2">
      <c r="A954" s="15"/>
      <c r="G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</row>
    <row r="955" spans="1:62" s="10" customFormat="1" ht="15" x14ac:dyDescent="0.2">
      <c r="A955" s="15"/>
      <c r="G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</row>
    <row r="956" spans="1:62" s="10" customFormat="1" ht="15" x14ac:dyDescent="0.2">
      <c r="A956" s="15"/>
      <c r="G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</row>
    <row r="957" spans="1:62" s="10" customFormat="1" ht="15" x14ac:dyDescent="0.2">
      <c r="A957" s="15"/>
      <c r="G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</row>
    <row r="958" spans="1:62" s="10" customFormat="1" ht="15" x14ac:dyDescent="0.2">
      <c r="A958" s="15"/>
      <c r="G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</row>
    <row r="959" spans="1:62" s="10" customFormat="1" ht="15" x14ac:dyDescent="0.2">
      <c r="A959" s="15"/>
      <c r="G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</row>
    <row r="960" spans="1:62" s="10" customFormat="1" ht="15" x14ac:dyDescent="0.2">
      <c r="A960" s="15"/>
      <c r="G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</row>
    <row r="961" spans="1:62" s="10" customFormat="1" ht="15" x14ac:dyDescent="0.2">
      <c r="A961" s="15"/>
      <c r="G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</row>
    <row r="962" spans="1:62" s="10" customFormat="1" ht="15" x14ac:dyDescent="0.2">
      <c r="A962" s="15"/>
      <c r="G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</row>
    <row r="963" spans="1:62" s="10" customFormat="1" ht="15" x14ac:dyDescent="0.2">
      <c r="A963" s="15"/>
      <c r="G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</row>
    <row r="964" spans="1:62" s="10" customFormat="1" ht="15" x14ac:dyDescent="0.2">
      <c r="A964" s="15"/>
      <c r="G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</row>
    <row r="965" spans="1:62" s="10" customFormat="1" ht="15" x14ac:dyDescent="0.2">
      <c r="A965" s="15"/>
      <c r="G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</row>
    <row r="966" spans="1:62" s="10" customFormat="1" ht="15" x14ac:dyDescent="0.2">
      <c r="A966" s="15"/>
      <c r="G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</row>
    <row r="967" spans="1:62" s="10" customFormat="1" ht="15" x14ac:dyDescent="0.2">
      <c r="A967" s="15"/>
      <c r="G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</row>
    <row r="968" spans="1:62" s="10" customFormat="1" ht="15" x14ac:dyDescent="0.2">
      <c r="A968" s="15"/>
      <c r="G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</row>
    <row r="969" spans="1:62" s="10" customFormat="1" ht="15" x14ac:dyDescent="0.2">
      <c r="A969" s="15"/>
      <c r="G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</row>
    <row r="970" spans="1:62" s="10" customFormat="1" ht="15" x14ac:dyDescent="0.2">
      <c r="A970" s="15"/>
      <c r="G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</row>
    <row r="971" spans="1:62" s="10" customFormat="1" ht="15" x14ac:dyDescent="0.2">
      <c r="A971" s="15"/>
      <c r="G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</row>
    <row r="972" spans="1:62" s="10" customFormat="1" ht="15" x14ac:dyDescent="0.2">
      <c r="A972" s="15"/>
      <c r="G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</row>
    <row r="973" spans="1:62" s="10" customFormat="1" ht="15" x14ac:dyDescent="0.2">
      <c r="A973" s="15"/>
      <c r="G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</row>
    <row r="974" spans="1:62" s="10" customFormat="1" ht="15" x14ac:dyDescent="0.2">
      <c r="A974" s="15"/>
      <c r="G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</row>
    <row r="975" spans="1:62" s="10" customFormat="1" ht="15" x14ac:dyDescent="0.2">
      <c r="A975" s="15"/>
      <c r="G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</row>
    <row r="976" spans="1:62" s="10" customFormat="1" ht="15" x14ac:dyDescent="0.2">
      <c r="A976" s="15"/>
      <c r="G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</row>
    <row r="977" spans="1:62" s="10" customFormat="1" ht="15" x14ac:dyDescent="0.2">
      <c r="A977" s="15"/>
      <c r="G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</row>
    <row r="978" spans="1:62" s="10" customFormat="1" ht="15" x14ac:dyDescent="0.2">
      <c r="A978" s="15"/>
      <c r="G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</row>
    <row r="979" spans="1:62" s="10" customFormat="1" ht="15" x14ac:dyDescent="0.2">
      <c r="A979" s="15"/>
      <c r="G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</row>
    <row r="980" spans="1:62" s="10" customFormat="1" ht="15" x14ac:dyDescent="0.2">
      <c r="A980" s="15"/>
      <c r="G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</row>
    <row r="981" spans="1:62" s="10" customFormat="1" ht="15" x14ac:dyDescent="0.2">
      <c r="A981" s="15"/>
      <c r="G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</row>
    <row r="982" spans="1:62" s="10" customFormat="1" ht="15" x14ac:dyDescent="0.2">
      <c r="A982" s="15"/>
      <c r="G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</row>
    <row r="983" spans="1:62" s="10" customFormat="1" ht="15" x14ac:dyDescent="0.2">
      <c r="A983" s="15"/>
      <c r="G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</row>
    <row r="984" spans="1:62" s="10" customFormat="1" ht="15" x14ac:dyDescent="0.2">
      <c r="A984" s="15"/>
      <c r="G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</row>
    <row r="985" spans="1:62" s="10" customFormat="1" ht="15" x14ac:dyDescent="0.2">
      <c r="A985" s="15"/>
      <c r="G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</row>
    <row r="986" spans="1:62" s="10" customFormat="1" ht="15" x14ac:dyDescent="0.2">
      <c r="A986" s="15"/>
      <c r="G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</row>
    <row r="987" spans="1:62" s="10" customFormat="1" ht="15" x14ac:dyDescent="0.2">
      <c r="A987" s="15"/>
      <c r="G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</row>
    <row r="988" spans="1:62" s="10" customFormat="1" ht="15" x14ac:dyDescent="0.2">
      <c r="A988" s="15"/>
      <c r="G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</row>
    <row r="989" spans="1:62" s="10" customFormat="1" ht="15" x14ac:dyDescent="0.2">
      <c r="A989" s="15"/>
      <c r="G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</row>
    <row r="990" spans="1:62" s="10" customFormat="1" ht="15" x14ac:dyDescent="0.2">
      <c r="A990" s="15"/>
      <c r="G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</row>
    <row r="991" spans="1:62" s="10" customFormat="1" ht="15" x14ac:dyDescent="0.2">
      <c r="A991" s="15"/>
      <c r="G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</row>
    <row r="992" spans="1:62" s="10" customFormat="1" ht="15" x14ac:dyDescent="0.2">
      <c r="A992" s="15"/>
      <c r="G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</row>
    <row r="993" spans="1:62" s="10" customFormat="1" ht="15" x14ac:dyDescent="0.2">
      <c r="A993" s="15"/>
      <c r="G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</row>
    <row r="994" spans="1:62" s="10" customFormat="1" ht="15" x14ac:dyDescent="0.2">
      <c r="A994" s="15"/>
      <c r="G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</row>
    <row r="995" spans="1:62" s="10" customFormat="1" ht="15" x14ac:dyDescent="0.2">
      <c r="A995" s="15"/>
      <c r="G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</row>
    <row r="996" spans="1:62" s="10" customFormat="1" ht="15" x14ac:dyDescent="0.2">
      <c r="A996" s="15"/>
      <c r="G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</row>
    <row r="997" spans="1:62" s="10" customFormat="1" ht="15" x14ac:dyDescent="0.2">
      <c r="A997" s="15"/>
      <c r="G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</row>
    <row r="998" spans="1:62" s="10" customFormat="1" ht="15" x14ac:dyDescent="0.2">
      <c r="A998" s="15"/>
      <c r="G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</row>
    <row r="999" spans="1:62" s="10" customFormat="1" ht="15" x14ac:dyDescent="0.2">
      <c r="A999" s="15"/>
      <c r="G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</row>
    <row r="1000" spans="1:62" s="10" customFormat="1" ht="15" x14ac:dyDescent="0.2">
      <c r="A1000" s="15"/>
      <c r="G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</row>
    <row r="1001" spans="1:62" s="10" customFormat="1" ht="15" x14ac:dyDescent="0.2">
      <c r="A1001" s="15"/>
      <c r="G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</row>
    <row r="1002" spans="1:62" s="10" customFormat="1" ht="15" x14ac:dyDescent="0.2">
      <c r="A1002" s="15"/>
      <c r="G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</row>
    <row r="1003" spans="1:62" s="10" customFormat="1" ht="15" x14ac:dyDescent="0.2">
      <c r="A1003" s="15"/>
      <c r="G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</row>
    <row r="1004" spans="1:62" s="10" customFormat="1" ht="15" x14ac:dyDescent="0.2">
      <c r="A1004" s="15"/>
      <c r="G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</row>
    <row r="1005" spans="1:62" s="10" customFormat="1" ht="15" x14ac:dyDescent="0.2">
      <c r="A1005" s="15"/>
      <c r="G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</row>
    <row r="1006" spans="1:62" s="10" customFormat="1" ht="15" x14ac:dyDescent="0.2">
      <c r="A1006" s="15"/>
      <c r="G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</row>
    <row r="1007" spans="1:62" s="10" customFormat="1" ht="15" x14ac:dyDescent="0.2">
      <c r="A1007" s="15"/>
      <c r="G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</row>
    <row r="1008" spans="1:62" s="10" customFormat="1" ht="15" x14ac:dyDescent="0.2">
      <c r="A1008" s="15"/>
      <c r="G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</row>
    <row r="1009" spans="1:62" s="10" customFormat="1" ht="15" x14ac:dyDescent="0.2">
      <c r="A1009" s="15"/>
      <c r="G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</row>
    <row r="1010" spans="1:62" s="10" customFormat="1" ht="15" x14ac:dyDescent="0.2">
      <c r="A1010" s="15"/>
      <c r="G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</row>
    <row r="1011" spans="1:62" s="10" customFormat="1" ht="15" x14ac:dyDescent="0.2">
      <c r="A1011" s="15"/>
      <c r="G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</row>
    <row r="1012" spans="1:62" s="10" customFormat="1" ht="15" x14ac:dyDescent="0.2">
      <c r="A1012" s="15"/>
      <c r="G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</row>
    <row r="1013" spans="1:62" s="10" customFormat="1" ht="15" x14ac:dyDescent="0.2">
      <c r="A1013" s="15"/>
      <c r="G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</row>
    <row r="1014" spans="1:62" s="10" customFormat="1" ht="15" x14ac:dyDescent="0.2">
      <c r="A1014" s="15"/>
      <c r="G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</row>
    <row r="1015" spans="1:62" s="10" customFormat="1" ht="15" x14ac:dyDescent="0.2">
      <c r="A1015" s="15"/>
      <c r="G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</row>
    <row r="1016" spans="1:62" s="10" customFormat="1" ht="15" x14ac:dyDescent="0.2">
      <c r="A1016" s="15"/>
      <c r="G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</row>
    <row r="1017" spans="1:62" s="10" customFormat="1" ht="15" x14ac:dyDescent="0.2">
      <c r="A1017" s="15"/>
      <c r="G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</row>
    <row r="1018" spans="1:62" s="10" customFormat="1" ht="15" x14ac:dyDescent="0.2">
      <c r="A1018" s="15"/>
      <c r="G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</row>
    <row r="1019" spans="1:62" s="10" customFormat="1" ht="15" x14ac:dyDescent="0.2">
      <c r="A1019" s="15"/>
      <c r="G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</row>
    <row r="1020" spans="1:62" s="10" customFormat="1" ht="15" x14ac:dyDescent="0.2">
      <c r="A1020" s="15"/>
      <c r="G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</row>
    <row r="1021" spans="1:62" s="10" customFormat="1" ht="15" x14ac:dyDescent="0.2">
      <c r="A1021" s="15"/>
      <c r="G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</row>
    <row r="1022" spans="1:62" s="10" customFormat="1" ht="15" x14ac:dyDescent="0.2">
      <c r="A1022" s="15"/>
      <c r="G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</row>
    <row r="1023" spans="1:62" s="10" customFormat="1" ht="15" x14ac:dyDescent="0.2">
      <c r="A1023" s="15"/>
      <c r="G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</row>
    <row r="1024" spans="1:62" s="10" customFormat="1" ht="15" x14ac:dyDescent="0.2">
      <c r="A1024" s="15"/>
      <c r="G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</row>
    <row r="1025" spans="1:62" s="10" customFormat="1" ht="15" x14ac:dyDescent="0.2">
      <c r="A1025" s="15"/>
      <c r="G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</row>
    <row r="1026" spans="1:62" s="10" customFormat="1" ht="15" x14ac:dyDescent="0.2">
      <c r="A1026" s="15"/>
      <c r="G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</row>
    <row r="1027" spans="1:62" s="10" customFormat="1" ht="15" x14ac:dyDescent="0.2">
      <c r="A1027" s="15"/>
      <c r="G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</row>
    <row r="1028" spans="1:62" s="10" customFormat="1" ht="15" x14ac:dyDescent="0.2">
      <c r="A1028" s="15"/>
      <c r="G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</row>
    <row r="1029" spans="1:62" s="10" customFormat="1" ht="15" x14ac:dyDescent="0.2">
      <c r="A1029" s="15"/>
      <c r="G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</row>
    <row r="1030" spans="1:62" s="10" customFormat="1" ht="15" x14ac:dyDescent="0.2">
      <c r="A1030" s="15"/>
      <c r="G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</row>
    <row r="1031" spans="1:62" s="10" customFormat="1" ht="15" x14ac:dyDescent="0.2">
      <c r="A1031" s="15"/>
      <c r="G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</row>
    <row r="1032" spans="1:62" s="10" customFormat="1" ht="15" x14ac:dyDescent="0.2">
      <c r="A1032" s="15"/>
      <c r="G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</row>
    <row r="1033" spans="1:62" s="10" customFormat="1" ht="15" x14ac:dyDescent="0.2">
      <c r="A1033" s="15"/>
      <c r="G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</row>
    <row r="1034" spans="1:62" s="10" customFormat="1" ht="15" x14ac:dyDescent="0.2">
      <c r="A1034" s="15"/>
      <c r="G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</row>
    <row r="1035" spans="1:62" s="10" customFormat="1" ht="15" x14ac:dyDescent="0.2">
      <c r="A1035" s="15"/>
      <c r="G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</row>
    <row r="1036" spans="1:62" s="10" customFormat="1" ht="15" x14ac:dyDescent="0.2">
      <c r="A1036" s="15"/>
      <c r="G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</row>
    <row r="1037" spans="1:62" s="10" customFormat="1" ht="15" x14ac:dyDescent="0.2">
      <c r="A1037" s="15"/>
      <c r="G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</row>
    <row r="1038" spans="1:62" s="10" customFormat="1" ht="15" x14ac:dyDescent="0.2">
      <c r="A1038" s="15"/>
      <c r="G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</row>
    <row r="1039" spans="1:62" s="10" customFormat="1" ht="15" x14ac:dyDescent="0.2">
      <c r="A1039" s="15"/>
      <c r="G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</row>
    <row r="1040" spans="1:62" s="10" customFormat="1" ht="15" x14ac:dyDescent="0.2">
      <c r="A1040" s="15"/>
      <c r="G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</row>
    <row r="1041" spans="1:62" s="10" customFormat="1" ht="15" x14ac:dyDescent="0.2">
      <c r="A1041" s="15"/>
      <c r="G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</row>
    <row r="1042" spans="1:62" s="10" customFormat="1" ht="15" x14ac:dyDescent="0.2">
      <c r="A1042" s="15"/>
      <c r="G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</row>
    <row r="1043" spans="1:62" s="10" customFormat="1" ht="15" x14ac:dyDescent="0.2">
      <c r="A1043" s="15"/>
      <c r="G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</row>
    <row r="1044" spans="1:62" s="10" customFormat="1" ht="15" x14ac:dyDescent="0.2">
      <c r="A1044" s="15"/>
      <c r="G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</row>
    <row r="1045" spans="1:62" s="10" customFormat="1" ht="15" x14ac:dyDescent="0.2">
      <c r="A1045" s="15"/>
      <c r="G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</row>
    <row r="1046" spans="1:62" s="10" customFormat="1" ht="15" x14ac:dyDescent="0.2">
      <c r="A1046" s="15"/>
      <c r="G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</row>
    <row r="1047" spans="1:62" s="10" customFormat="1" ht="15" x14ac:dyDescent="0.2">
      <c r="A1047" s="15"/>
      <c r="G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</row>
    <row r="1048" spans="1:62" s="10" customFormat="1" ht="15" x14ac:dyDescent="0.2">
      <c r="A1048" s="15"/>
      <c r="G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</row>
    <row r="1049" spans="1:62" s="10" customFormat="1" ht="15" x14ac:dyDescent="0.2">
      <c r="A1049" s="15"/>
      <c r="G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</row>
    <row r="1050" spans="1:62" s="10" customFormat="1" ht="15" x14ac:dyDescent="0.2">
      <c r="A1050" s="15"/>
      <c r="G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</row>
    <row r="1051" spans="1:62" s="10" customFormat="1" ht="15" x14ac:dyDescent="0.2">
      <c r="A1051" s="15"/>
      <c r="G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</row>
    <row r="1052" spans="1:62" s="10" customFormat="1" ht="15" x14ac:dyDescent="0.2">
      <c r="A1052" s="15"/>
      <c r="G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</row>
    <row r="1053" spans="1:62" s="10" customFormat="1" ht="15" x14ac:dyDescent="0.2">
      <c r="A1053" s="15"/>
      <c r="G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</row>
    <row r="1054" spans="1:62" s="10" customFormat="1" ht="15" x14ac:dyDescent="0.2">
      <c r="A1054" s="15"/>
      <c r="G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</row>
    <row r="1055" spans="1:62" s="10" customFormat="1" ht="15" x14ac:dyDescent="0.2">
      <c r="A1055" s="15"/>
      <c r="G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</row>
    <row r="1056" spans="1:62" s="10" customFormat="1" ht="15" x14ac:dyDescent="0.2">
      <c r="A1056" s="15"/>
      <c r="G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</row>
    <row r="1057" spans="1:62" s="10" customFormat="1" ht="15" x14ac:dyDescent="0.2">
      <c r="A1057" s="15"/>
      <c r="G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</row>
    <row r="1058" spans="1:62" s="10" customFormat="1" ht="15" x14ac:dyDescent="0.2">
      <c r="A1058" s="15"/>
      <c r="G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</row>
    <row r="1059" spans="1:62" s="10" customFormat="1" ht="15" x14ac:dyDescent="0.2">
      <c r="A1059" s="15"/>
      <c r="G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</row>
    <row r="1060" spans="1:62" s="10" customFormat="1" ht="15" x14ac:dyDescent="0.2">
      <c r="A1060" s="15"/>
      <c r="G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</row>
    <row r="1061" spans="1:62" s="10" customFormat="1" ht="15" x14ac:dyDescent="0.2">
      <c r="A1061" s="15"/>
      <c r="G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</row>
    <row r="1062" spans="1:62" s="10" customFormat="1" ht="15" x14ac:dyDescent="0.2">
      <c r="A1062" s="15"/>
      <c r="G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</row>
    <row r="1063" spans="1:62" s="10" customFormat="1" ht="15" x14ac:dyDescent="0.2">
      <c r="A1063" s="15"/>
      <c r="G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</row>
    <row r="1064" spans="1:62" s="10" customFormat="1" ht="15" x14ac:dyDescent="0.2">
      <c r="A1064" s="15"/>
      <c r="G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</row>
    <row r="1065" spans="1:62" s="10" customFormat="1" ht="15" x14ac:dyDescent="0.2">
      <c r="A1065" s="15"/>
      <c r="G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</row>
    <row r="1066" spans="1:62" s="10" customFormat="1" ht="15" x14ac:dyDescent="0.2">
      <c r="A1066" s="15"/>
      <c r="G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</row>
    <row r="1067" spans="1:62" s="10" customFormat="1" ht="15" x14ac:dyDescent="0.2">
      <c r="A1067" s="15"/>
      <c r="G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</row>
    <row r="1068" spans="1:62" s="10" customFormat="1" ht="15" x14ac:dyDescent="0.2">
      <c r="A1068" s="15"/>
      <c r="G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</row>
    <row r="1069" spans="1:62" s="10" customFormat="1" ht="15" x14ac:dyDescent="0.2">
      <c r="A1069" s="15"/>
      <c r="G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</row>
    <row r="1070" spans="1:62" s="10" customFormat="1" ht="15" x14ac:dyDescent="0.2">
      <c r="A1070" s="15"/>
      <c r="G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</row>
    <row r="1071" spans="1:62" s="10" customFormat="1" ht="15" x14ac:dyDescent="0.2">
      <c r="A1071" s="15"/>
      <c r="G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</row>
    <row r="1072" spans="1:62" s="10" customFormat="1" ht="15" x14ac:dyDescent="0.2">
      <c r="A1072" s="15"/>
      <c r="G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</row>
    <row r="1073" spans="1:62" s="10" customFormat="1" ht="15" x14ac:dyDescent="0.2">
      <c r="A1073" s="15"/>
      <c r="G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</row>
    <row r="1074" spans="1:62" s="10" customFormat="1" ht="15" x14ac:dyDescent="0.2">
      <c r="A1074" s="15"/>
      <c r="G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</row>
    <row r="1075" spans="1:62" s="10" customFormat="1" ht="15" x14ac:dyDescent="0.2">
      <c r="A1075" s="15"/>
      <c r="G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</row>
    <row r="1076" spans="1:62" s="10" customFormat="1" ht="15" x14ac:dyDescent="0.2">
      <c r="A1076" s="15"/>
      <c r="G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</row>
    <row r="1077" spans="1:62" s="10" customFormat="1" ht="15" x14ac:dyDescent="0.2">
      <c r="A1077" s="15"/>
      <c r="G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</row>
    <row r="1078" spans="1:62" s="10" customFormat="1" ht="15" x14ac:dyDescent="0.2">
      <c r="A1078" s="15"/>
      <c r="G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</row>
    <row r="1079" spans="1:62" s="10" customFormat="1" ht="15" x14ac:dyDescent="0.2">
      <c r="A1079" s="15"/>
      <c r="G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</row>
    <row r="1080" spans="1:62" s="10" customFormat="1" ht="15" x14ac:dyDescent="0.2">
      <c r="A1080" s="15"/>
      <c r="G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</row>
    <row r="1081" spans="1:62" s="10" customFormat="1" ht="15" x14ac:dyDescent="0.2">
      <c r="A1081" s="15"/>
      <c r="G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</row>
    <row r="1082" spans="1:62" s="10" customFormat="1" ht="15" x14ac:dyDescent="0.2">
      <c r="A1082" s="15"/>
      <c r="G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</row>
    <row r="1083" spans="1:62" s="10" customFormat="1" ht="15" x14ac:dyDescent="0.2">
      <c r="A1083" s="15"/>
      <c r="G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</row>
    <row r="1084" spans="1:62" s="10" customFormat="1" ht="15" x14ac:dyDescent="0.2">
      <c r="A1084" s="15"/>
      <c r="G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</row>
    <row r="1085" spans="1:62" s="10" customFormat="1" ht="15" x14ac:dyDescent="0.2">
      <c r="A1085" s="15"/>
      <c r="G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</row>
    <row r="1086" spans="1:62" s="10" customFormat="1" ht="15" x14ac:dyDescent="0.2">
      <c r="A1086" s="15"/>
      <c r="G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</row>
    <row r="1087" spans="1:62" s="10" customFormat="1" ht="15" x14ac:dyDescent="0.2">
      <c r="A1087" s="15"/>
      <c r="G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</row>
    <row r="1088" spans="1:62" s="10" customFormat="1" ht="15" x14ac:dyDescent="0.2">
      <c r="A1088" s="15"/>
      <c r="G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</row>
    <row r="1089" spans="1:62" s="10" customFormat="1" ht="15" x14ac:dyDescent="0.2">
      <c r="A1089" s="15"/>
      <c r="G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</row>
    <row r="1090" spans="1:62" s="10" customFormat="1" ht="15" x14ac:dyDescent="0.2">
      <c r="A1090" s="15"/>
      <c r="G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</row>
    <row r="1091" spans="1:62" s="10" customFormat="1" ht="15" x14ac:dyDescent="0.2">
      <c r="A1091" s="15"/>
      <c r="G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</row>
    <row r="1092" spans="1:62" s="10" customFormat="1" ht="15" x14ac:dyDescent="0.2">
      <c r="A1092" s="15"/>
      <c r="G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</row>
    <row r="1093" spans="1:62" s="10" customFormat="1" ht="15" x14ac:dyDescent="0.2">
      <c r="A1093" s="15"/>
      <c r="G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</row>
    <row r="1094" spans="1:62" s="10" customFormat="1" ht="15" x14ac:dyDescent="0.2">
      <c r="A1094" s="15"/>
      <c r="G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</row>
    <row r="1095" spans="1:62" s="10" customFormat="1" ht="15" x14ac:dyDescent="0.2">
      <c r="A1095" s="15"/>
      <c r="G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</row>
    <row r="1096" spans="1:62" s="10" customFormat="1" ht="15" x14ac:dyDescent="0.2">
      <c r="A1096" s="15"/>
      <c r="G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</row>
    <row r="1097" spans="1:62" s="10" customFormat="1" ht="15" x14ac:dyDescent="0.2">
      <c r="A1097" s="15"/>
      <c r="G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</row>
    <row r="1098" spans="1:62" s="10" customFormat="1" ht="15" x14ac:dyDescent="0.2">
      <c r="A1098" s="15"/>
      <c r="G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</row>
    <row r="1099" spans="1:62" s="10" customFormat="1" ht="15" x14ac:dyDescent="0.2">
      <c r="A1099" s="15"/>
      <c r="G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</row>
    <row r="1100" spans="1:62" s="10" customFormat="1" ht="15" x14ac:dyDescent="0.2">
      <c r="A1100" s="15"/>
      <c r="G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</row>
    <row r="1101" spans="1:62" s="10" customFormat="1" ht="15" x14ac:dyDescent="0.2">
      <c r="A1101" s="15"/>
      <c r="G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</row>
    <row r="1102" spans="1:62" s="10" customFormat="1" ht="15" x14ac:dyDescent="0.2">
      <c r="A1102" s="15"/>
      <c r="G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</row>
    <row r="1103" spans="1:62" s="10" customFormat="1" ht="15" x14ac:dyDescent="0.2">
      <c r="A1103" s="15"/>
      <c r="G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</row>
    <row r="1104" spans="1:62" s="10" customFormat="1" ht="15" x14ac:dyDescent="0.2">
      <c r="A1104" s="15"/>
      <c r="G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</row>
    <row r="1105" spans="1:62" s="10" customFormat="1" ht="15" x14ac:dyDescent="0.2">
      <c r="A1105" s="15"/>
      <c r="G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</row>
    <row r="1106" spans="1:62" s="10" customFormat="1" ht="15" x14ac:dyDescent="0.2">
      <c r="A1106" s="15"/>
      <c r="G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</row>
    <row r="1107" spans="1:62" s="10" customFormat="1" ht="15" x14ac:dyDescent="0.2">
      <c r="A1107" s="15"/>
      <c r="G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</row>
    <row r="1108" spans="1:62" s="10" customFormat="1" ht="15" x14ac:dyDescent="0.2">
      <c r="A1108" s="15"/>
      <c r="G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</row>
    <row r="1109" spans="1:62" s="10" customFormat="1" ht="15" x14ac:dyDescent="0.2">
      <c r="A1109" s="15"/>
      <c r="G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</row>
    <row r="1110" spans="1:62" s="10" customFormat="1" ht="15" x14ac:dyDescent="0.2">
      <c r="A1110" s="15"/>
      <c r="G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</row>
    <row r="1111" spans="1:62" s="10" customFormat="1" ht="15" x14ac:dyDescent="0.2">
      <c r="A1111" s="15"/>
      <c r="G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</row>
    <row r="1112" spans="1:62" s="10" customFormat="1" ht="15" x14ac:dyDescent="0.2">
      <c r="A1112" s="15"/>
      <c r="G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</row>
    <row r="1113" spans="1:62" s="10" customFormat="1" ht="15" x14ac:dyDescent="0.2">
      <c r="A1113" s="15"/>
      <c r="G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</row>
    <row r="1114" spans="1:62" s="10" customFormat="1" ht="15" x14ac:dyDescent="0.2">
      <c r="A1114" s="15"/>
      <c r="G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</row>
    <row r="1115" spans="1:62" s="10" customFormat="1" ht="15" x14ac:dyDescent="0.2">
      <c r="A1115" s="15"/>
      <c r="G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</row>
    <row r="1116" spans="1:62" s="10" customFormat="1" ht="15" x14ac:dyDescent="0.2">
      <c r="A1116" s="15"/>
      <c r="G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</row>
    <row r="1117" spans="1:62" s="10" customFormat="1" ht="15" x14ac:dyDescent="0.2">
      <c r="A1117" s="15"/>
      <c r="G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</row>
    <row r="1118" spans="1:62" s="10" customFormat="1" ht="15" x14ac:dyDescent="0.2">
      <c r="A1118" s="15"/>
      <c r="G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</row>
    <row r="1119" spans="1:62" s="10" customFormat="1" ht="15" x14ac:dyDescent="0.2">
      <c r="A1119" s="15"/>
      <c r="G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</row>
    <row r="1120" spans="1:62" s="10" customFormat="1" ht="15" x14ac:dyDescent="0.2">
      <c r="A1120" s="15"/>
      <c r="G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</row>
    <row r="1121" spans="1:62" s="10" customFormat="1" ht="15" x14ac:dyDescent="0.2">
      <c r="A1121" s="15"/>
      <c r="G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</row>
    <row r="1122" spans="1:62" s="10" customFormat="1" ht="15" x14ac:dyDescent="0.2">
      <c r="A1122" s="15"/>
      <c r="G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</row>
    <row r="1123" spans="1:62" s="10" customFormat="1" ht="15" x14ac:dyDescent="0.2">
      <c r="A1123" s="15"/>
      <c r="G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</row>
    <row r="1124" spans="1:62" s="10" customFormat="1" ht="15" x14ac:dyDescent="0.2">
      <c r="A1124" s="15"/>
      <c r="G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</row>
    <row r="1125" spans="1:62" s="10" customFormat="1" ht="15" x14ac:dyDescent="0.2">
      <c r="A1125" s="15"/>
      <c r="G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</row>
    <row r="1126" spans="1:62" s="10" customFormat="1" ht="15" x14ac:dyDescent="0.2">
      <c r="A1126" s="15"/>
      <c r="G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</row>
    <row r="1127" spans="1:62" s="10" customFormat="1" ht="15" x14ac:dyDescent="0.2">
      <c r="A1127" s="15"/>
      <c r="G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</row>
    <row r="1128" spans="1:62" s="10" customFormat="1" ht="15" x14ac:dyDescent="0.2">
      <c r="A1128" s="15"/>
      <c r="G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</row>
    <row r="1129" spans="1:62" s="10" customFormat="1" ht="15" x14ac:dyDescent="0.2">
      <c r="A1129" s="15"/>
      <c r="G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</row>
    <row r="1130" spans="1:62" s="10" customFormat="1" ht="15" x14ac:dyDescent="0.2">
      <c r="A1130" s="15"/>
      <c r="G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</row>
    <row r="1131" spans="1:62" s="10" customFormat="1" ht="15" x14ac:dyDescent="0.2">
      <c r="A1131" s="15"/>
      <c r="G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</row>
    <row r="1132" spans="1:62" s="10" customFormat="1" ht="15" x14ac:dyDescent="0.2">
      <c r="A1132" s="15"/>
      <c r="G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</row>
    <row r="1133" spans="1:62" s="10" customFormat="1" ht="15" x14ac:dyDescent="0.2">
      <c r="A1133" s="15"/>
      <c r="G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</row>
    <row r="1134" spans="1:62" s="10" customFormat="1" ht="15" x14ac:dyDescent="0.2">
      <c r="A1134" s="15"/>
      <c r="G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</row>
    <row r="1135" spans="1:62" s="10" customFormat="1" ht="15" x14ac:dyDescent="0.2">
      <c r="A1135" s="15"/>
      <c r="G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</row>
    <row r="1136" spans="1:62" s="10" customFormat="1" ht="15" x14ac:dyDescent="0.2">
      <c r="A1136" s="15"/>
      <c r="G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</row>
  </sheetData>
  <pageMargins left="0.27559055118110237" right="0.23622047244094491" top="0.39370078740157483" bottom="0.23622047244094491" header="0.19685039370078741" footer="0.15748031496062992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BM990"/>
  <sheetViews>
    <sheetView showGridLines="0" zoomScale="80" zoomScaleNormal="80" workbookViewId="0">
      <pane xSplit="1" topLeftCell="AM1" activePane="topRight" state="frozen"/>
      <selection sqref="A1:XFD1048576"/>
      <selection pane="topRight" activeCell="A3" sqref="A3"/>
    </sheetView>
  </sheetViews>
  <sheetFormatPr defaultRowHeight="15.75" x14ac:dyDescent="0.25"/>
  <cols>
    <col min="1" max="1" width="43.7109375" style="16" customWidth="1"/>
    <col min="2" max="12" width="15.7109375" style="10" customWidth="1"/>
    <col min="13" max="49" width="15.7109375" style="16" customWidth="1"/>
    <col min="66" max="16384" width="9.140625" style="9"/>
  </cols>
  <sheetData>
    <row r="2" spans="1:49" ht="27" x14ac:dyDescent="0.5">
      <c r="A2" s="27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22.5" x14ac:dyDescent="0.45">
      <c r="A3" s="131" t="s">
        <v>169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6" spans="1:49" ht="42.75" customHeight="1" x14ac:dyDescent="0.25">
      <c r="A6" s="76" t="s">
        <v>68</v>
      </c>
      <c r="B6" s="75">
        <v>40178</v>
      </c>
      <c r="C6" s="75">
        <v>40543</v>
      </c>
      <c r="D6" s="75">
        <v>40908</v>
      </c>
      <c r="E6" s="75">
        <v>41274</v>
      </c>
      <c r="F6" s="75">
        <v>41364</v>
      </c>
      <c r="G6" s="75">
        <v>41455</v>
      </c>
      <c r="H6" s="75">
        <v>41547</v>
      </c>
      <c r="I6" s="75">
        <v>41639</v>
      </c>
      <c r="J6" s="75">
        <v>41729</v>
      </c>
      <c r="K6" s="75">
        <v>41820</v>
      </c>
      <c r="L6" s="75">
        <v>41912</v>
      </c>
      <c r="M6" s="75">
        <v>42004</v>
      </c>
      <c r="N6" s="75">
        <v>42094</v>
      </c>
      <c r="O6" s="75">
        <v>42185</v>
      </c>
      <c r="P6" s="75">
        <v>42277</v>
      </c>
      <c r="Q6" s="75">
        <v>42369</v>
      </c>
      <c r="R6" s="75">
        <v>42460</v>
      </c>
      <c r="S6" s="75">
        <v>42551</v>
      </c>
      <c r="T6" s="75">
        <v>42643</v>
      </c>
      <c r="U6" s="75">
        <v>42735</v>
      </c>
      <c r="V6" s="75">
        <v>42825</v>
      </c>
      <c r="W6" s="75">
        <v>42916</v>
      </c>
      <c r="X6" s="75">
        <v>43008</v>
      </c>
      <c r="Y6" s="75">
        <v>43100</v>
      </c>
      <c r="Z6" s="75">
        <v>43190</v>
      </c>
      <c r="AA6" s="75">
        <v>43281</v>
      </c>
      <c r="AB6" s="75">
        <v>43373</v>
      </c>
      <c r="AC6" s="75">
        <v>43465</v>
      </c>
      <c r="AD6" s="75">
        <v>43555</v>
      </c>
      <c r="AE6" s="75">
        <v>43646</v>
      </c>
      <c r="AF6" s="75">
        <v>43738</v>
      </c>
      <c r="AG6" s="75">
        <v>43830</v>
      </c>
      <c r="AH6" s="75">
        <v>43921</v>
      </c>
      <c r="AI6" s="75">
        <v>44012</v>
      </c>
      <c r="AJ6" s="75">
        <v>44104</v>
      </c>
      <c r="AK6" s="75">
        <v>44196</v>
      </c>
      <c r="AL6" s="75">
        <v>44286</v>
      </c>
      <c r="AM6" s="75">
        <v>44377</v>
      </c>
      <c r="AN6" s="75">
        <v>44469</v>
      </c>
      <c r="AO6" s="75">
        <v>44561</v>
      </c>
      <c r="AP6" s="75">
        <v>44651</v>
      </c>
      <c r="AQ6" s="75">
        <v>44742</v>
      </c>
      <c r="AR6" s="75">
        <v>44834</v>
      </c>
      <c r="AS6" s="75">
        <v>44926</v>
      </c>
      <c r="AT6" s="75">
        <v>45016</v>
      </c>
      <c r="AU6" s="75">
        <v>45107</v>
      </c>
      <c r="AV6" s="75">
        <v>45199</v>
      </c>
      <c r="AW6" s="75">
        <v>45291</v>
      </c>
    </row>
    <row r="7" spans="1:49" ht="18.75" customHeight="1" x14ac:dyDescent="0.25">
      <c r="A7" s="50" t="s">
        <v>23</v>
      </c>
      <c r="B7" s="48">
        <v>183772</v>
      </c>
      <c r="C7" s="48">
        <v>211031</v>
      </c>
      <c r="D7" s="48">
        <v>286912</v>
      </c>
      <c r="E7" s="48">
        <v>379291</v>
      </c>
      <c r="F7" s="48">
        <v>454827</v>
      </c>
      <c r="G7" s="48">
        <v>373594</v>
      </c>
      <c r="H7" s="48">
        <v>488205</v>
      </c>
      <c r="I7" s="48">
        <v>803365</v>
      </c>
      <c r="J7" s="48">
        <v>874403</v>
      </c>
      <c r="K7" s="48">
        <v>932469</v>
      </c>
      <c r="L7" s="48">
        <v>978063</v>
      </c>
      <c r="M7" s="48">
        <v>1249163</v>
      </c>
      <c r="N7" s="48">
        <v>1501718</v>
      </c>
      <c r="O7" s="48">
        <v>1543685</v>
      </c>
      <c r="P7" s="48">
        <v>1843160</v>
      </c>
      <c r="Q7" s="48">
        <v>1848588</v>
      </c>
      <c r="R7" s="48">
        <v>1929063</v>
      </c>
      <c r="S7" s="48">
        <v>1972461</v>
      </c>
      <c r="T7" s="48">
        <v>2023206</v>
      </c>
      <c r="U7" s="48">
        <v>2018564</v>
      </c>
      <c r="V7" s="48">
        <v>2055916</v>
      </c>
      <c r="W7" s="48">
        <v>2071153</v>
      </c>
      <c r="X7" s="48">
        <v>2102770</v>
      </c>
      <c r="Y7" s="48">
        <v>2507874</v>
      </c>
      <c r="Z7" s="48">
        <v>2517109</v>
      </c>
      <c r="AA7" s="48">
        <v>2519244</v>
      </c>
      <c r="AB7" s="48">
        <v>2522888</v>
      </c>
      <c r="AC7" s="48">
        <v>2429560</v>
      </c>
      <c r="AD7" s="48">
        <v>2742672</v>
      </c>
      <c r="AE7" s="48">
        <v>2599205</v>
      </c>
      <c r="AF7" s="48">
        <v>2503973</v>
      </c>
      <c r="AG7" s="48">
        <v>2559156</v>
      </c>
      <c r="AH7" s="48">
        <v>2482046</v>
      </c>
      <c r="AI7" s="48">
        <v>3026129</v>
      </c>
      <c r="AJ7" s="48">
        <v>2929329</v>
      </c>
      <c r="AK7" s="48">
        <v>3091485</v>
      </c>
      <c r="AL7" s="48">
        <v>3151606</v>
      </c>
      <c r="AM7" s="48">
        <v>3257810</v>
      </c>
      <c r="AN7" s="48">
        <v>3174687</v>
      </c>
      <c r="AO7" s="48">
        <v>3092589</v>
      </c>
      <c r="AP7" s="48">
        <v>3333740</v>
      </c>
      <c r="AQ7" s="48">
        <v>3293902</v>
      </c>
      <c r="AR7" s="48">
        <v>3476907</v>
      </c>
      <c r="AS7" s="48">
        <v>3392077</v>
      </c>
      <c r="AT7" s="48">
        <v>3370156</v>
      </c>
      <c r="AU7" s="48">
        <v>3481218</v>
      </c>
      <c r="AV7" s="48">
        <v>3428096</v>
      </c>
      <c r="AW7" s="48">
        <v>3488933</v>
      </c>
    </row>
    <row r="8" spans="1:49" ht="18.75" customHeight="1" x14ac:dyDescent="0.25">
      <c r="A8" s="51" t="s">
        <v>24</v>
      </c>
      <c r="B8" s="48">
        <v>41027</v>
      </c>
      <c r="C8" s="48">
        <v>27606</v>
      </c>
      <c r="D8" s="48">
        <v>56545</v>
      </c>
      <c r="E8" s="48">
        <v>74055</v>
      </c>
      <c r="F8" s="48">
        <v>106187</v>
      </c>
      <c r="G8" s="48">
        <v>140497</v>
      </c>
      <c r="H8" s="48">
        <v>119358</v>
      </c>
      <c r="I8" s="48">
        <v>406410</v>
      </c>
      <c r="J8" s="48">
        <v>436698</v>
      </c>
      <c r="K8" s="48">
        <v>470722</v>
      </c>
      <c r="L8" s="48">
        <v>445485</v>
      </c>
      <c r="M8" s="48">
        <v>359356</v>
      </c>
      <c r="N8" s="48">
        <v>369882</v>
      </c>
      <c r="O8" s="48">
        <v>413336</v>
      </c>
      <c r="P8" s="48">
        <v>702275</v>
      </c>
      <c r="Q8" s="48">
        <v>497460</v>
      </c>
      <c r="R8" s="48">
        <v>567054</v>
      </c>
      <c r="S8" s="48">
        <v>678084</v>
      </c>
      <c r="T8" s="48">
        <v>720334</v>
      </c>
      <c r="U8" s="48">
        <v>702195</v>
      </c>
      <c r="V8" s="48">
        <v>712514</v>
      </c>
      <c r="W8" s="48">
        <v>710398</v>
      </c>
      <c r="X8" s="48">
        <v>862105</v>
      </c>
      <c r="Y8" s="48">
        <v>1265461</v>
      </c>
      <c r="Z8" s="48">
        <v>1263302</v>
      </c>
      <c r="AA8" s="48">
        <v>1252836</v>
      </c>
      <c r="AB8" s="48">
        <v>1245768</v>
      </c>
      <c r="AC8" s="48">
        <v>1143639</v>
      </c>
      <c r="AD8" s="48">
        <v>1172076</v>
      </c>
      <c r="AE8" s="48">
        <v>936939</v>
      </c>
      <c r="AF8" s="48">
        <v>816268</v>
      </c>
      <c r="AG8" s="48">
        <v>644545</v>
      </c>
      <c r="AH8" s="48">
        <v>562590</v>
      </c>
      <c r="AI8" s="48">
        <v>1133904</v>
      </c>
      <c r="AJ8" s="48">
        <v>1082120</v>
      </c>
      <c r="AK8" s="48">
        <v>1082299</v>
      </c>
      <c r="AL8" s="48">
        <v>989329</v>
      </c>
      <c r="AM8" s="48">
        <v>910943</v>
      </c>
      <c r="AN8" s="48">
        <v>800559</v>
      </c>
      <c r="AO8" s="48">
        <v>717202</v>
      </c>
      <c r="AP8" s="48">
        <v>615082</v>
      </c>
      <c r="AQ8" s="48">
        <v>625528</v>
      </c>
      <c r="AR8" s="48">
        <v>774258</v>
      </c>
      <c r="AS8" s="48">
        <v>752637</v>
      </c>
      <c r="AT8" s="48">
        <v>725655</v>
      </c>
      <c r="AU8" s="48">
        <v>792364</v>
      </c>
      <c r="AV8" s="48">
        <v>730966</v>
      </c>
      <c r="AW8" s="48">
        <v>874528</v>
      </c>
    </row>
    <row r="9" spans="1:49" ht="18.75" customHeight="1" x14ac:dyDescent="0.25">
      <c r="A9" s="52" t="s">
        <v>25</v>
      </c>
      <c r="B9" s="49">
        <v>17485</v>
      </c>
      <c r="C9" s="49">
        <v>2403</v>
      </c>
      <c r="D9" s="49">
        <v>3387</v>
      </c>
      <c r="E9" s="49">
        <v>17182</v>
      </c>
      <c r="F9" s="49">
        <v>19833</v>
      </c>
      <c r="G9" s="49">
        <v>61476</v>
      </c>
      <c r="H9" s="49">
        <v>19887</v>
      </c>
      <c r="I9" s="49">
        <v>217260</v>
      </c>
      <c r="J9" s="49">
        <v>221604</v>
      </c>
      <c r="K9" s="49">
        <v>195819</v>
      </c>
      <c r="L9" s="49">
        <v>70267</v>
      </c>
      <c r="M9" s="49">
        <v>73248</v>
      </c>
      <c r="N9" s="49">
        <v>45711</v>
      </c>
      <c r="O9" s="49">
        <v>34128</v>
      </c>
      <c r="P9" s="49">
        <v>82824</v>
      </c>
      <c r="Q9" s="49">
        <v>69999</v>
      </c>
      <c r="R9" s="49">
        <v>56973</v>
      </c>
      <c r="S9" s="49">
        <v>65765</v>
      </c>
      <c r="T9" s="49">
        <v>100742</v>
      </c>
      <c r="U9" s="49">
        <v>62036</v>
      </c>
      <c r="V9" s="49">
        <v>51124</v>
      </c>
      <c r="W9" s="49">
        <v>68719</v>
      </c>
      <c r="X9" s="49">
        <v>166388</v>
      </c>
      <c r="Y9" s="49">
        <v>279286</v>
      </c>
      <c r="Z9" s="49">
        <v>300229</v>
      </c>
      <c r="AA9" s="49">
        <v>281991</v>
      </c>
      <c r="AB9" s="49">
        <v>358183</v>
      </c>
      <c r="AC9" s="49">
        <v>314731</v>
      </c>
      <c r="AD9" s="49">
        <v>516989</v>
      </c>
      <c r="AE9" s="49">
        <v>313825</v>
      </c>
      <c r="AF9" s="49">
        <v>276850</v>
      </c>
      <c r="AG9" s="49">
        <v>215173</v>
      </c>
      <c r="AH9" s="49">
        <v>170934</v>
      </c>
      <c r="AI9" s="49">
        <v>699537</v>
      </c>
      <c r="AJ9" s="49">
        <v>704012</v>
      </c>
      <c r="AK9" s="49">
        <v>679933</v>
      </c>
      <c r="AL9" s="49">
        <v>551991</v>
      </c>
      <c r="AM9" s="49">
        <v>457511</v>
      </c>
      <c r="AN9" s="49">
        <v>390368</v>
      </c>
      <c r="AO9" s="49">
        <v>213704</v>
      </c>
      <c r="AP9" s="49">
        <v>107269</v>
      </c>
      <c r="AQ9" s="49">
        <v>88344</v>
      </c>
      <c r="AR9" s="49">
        <v>226051</v>
      </c>
      <c r="AS9" s="49">
        <v>180764</v>
      </c>
      <c r="AT9" s="49">
        <v>133253</v>
      </c>
      <c r="AU9" s="49">
        <v>149331</v>
      </c>
      <c r="AV9" s="49">
        <v>139318</v>
      </c>
      <c r="AW9" s="49">
        <v>215267</v>
      </c>
    </row>
    <row r="10" spans="1:49" ht="18.75" customHeight="1" x14ac:dyDescent="0.25">
      <c r="A10" s="52" t="s">
        <v>117</v>
      </c>
      <c r="B10" s="49" t="s">
        <v>114</v>
      </c>
      <c r="C10" s="49" t="s">
        <v>114</v>
      </c>
      <c r="D10" s="49">
        <v>9175</v>
      </c>
      <c r="E10" s="49" t="s">
        <v>114</v>
      </c>
      <c r="F10" s="49" t="s">
        <v>114</v>
      </c>
      <c r="G10" s="49" t="s">
        <v>114</v>
      </c>
      <c r="H10" s="49" t="s">
        <v>114</v>
      </c>
      <c r="I10" s="49">
        <v>84311</v>
      </c>
      <c r="J10" s="49">
        <v>86377</v>
      </c>
      <c r="K10" s="49">
        <v>88619</v>
      </c>
      <c r="L10" s="49">
        <v>207316</v>
      </c>
      <c r="M10" s="49">
        <v>63418</v>
      </c>
      <c r="N10" s="49">
        <v>0</v>
      </c>
      <c r="O10" s="49">
        <v>0</v>
      </c>
      <c r="P10" s="49">
        <v>256897</v>
      </c>
      <c r="Q10" s="49">
        <v>213135</v>
      </c>
      <c r="R10" s="49">
        <v>168657</v>
      </c>
      <c r="S10" s="49">
        <v>183037</v>
      </c>
      <c r="T10" s="49">
        <v>271140</v>
      </c>
      <c r="U10" s="49">
        <v>337547</v>
      </c>
      <c r="V10" s="49">
        <v>285666</v>
      </c>
      <c r="W10" s="49">
        <v>272596</v>
      </c>
      <c r="X10" s="49">
        <v>259438</v>
      </c>
      <c r="Y10" s="49">
        <v>632427</v>
      </c>
      <c r="Z10" s="49">
        <v>556513</v>
      </c>
      <c r="AA10" s="49">
        <v>532980</v>
      </c>
      <c r="AB10" s="49">
        <v>618139</v>
      </c>
      <c r="AC10" s="49">
        <v>606167</v>
      </c>
      <c r="AD10" s="49">
        <v>359460</v>
      </c>
      <c r="AE10" s="49">
        <v>242985</v>
      </c>
      <c r="AF10" s="49">
        <v>228756</v>
      </c>
      <c r="AG10" s="49">
        <v>91290</v>
      </c>
      <c r="AH10" s="49">
        <v>11356</v>
      </c>
      <c r="AI10" s="49">
        <v>624</v>
      </c>
      <c r="AJ10" s="49">
        <v>654</v>
      </c>
      <c r="AK10" s="49">
        <v>1176</v>
      </c>
      <c r="AL10" s="49">
        <v>36995</v>
      </c>
      <c r="AM10" s="49">
        <v>15022</v>
      </c>
      <c r="AN10" s="49">
        <v>16998</v>
      </c>
      <c r="AO10" s="49">
        <v>77360</v>
      </c>
      <c r="AP10" s="49">
        <v>73342</v>
      </c>
      <c r="AQ10" s="49">
        <v>46305</v>
      </c>
      <c r="AR10" s="49">
        <v>43570</v>
      </c>
      <c r="AS10" s="49">
        <v>60251</v>
      </c>
      <c r="AT10" s="49">
        <v>95457</v>
      </c>
      <c r="AU10" s="49">
        <v>60565</v>
      </c>
      <c r="AV10" s="49">
        <v>44674</v>
      </c>
      <c r="AW10" s="49">
        <v>77585</v>
      </c>
    </row>
    <row r="11" spans="1:49" ht="18.75" customHeight="1" x14ac:dyDescent="0.25">
      <c r="A11" s="52" t="s">
        <v>395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7000</v>
      </c>
      <c r="AQ11" s="49">
        <v>7000</v>
      </c>
      <c r="AR11" s="49">
        <v>6946</v>
      </c>
      <c r="AS11" s="49">
        <v>6931</v>
      </c>
      <c r="AT11" s="49">
        <v>8159</v>
      </c>
      <c r="AU11" s="49">
        <v>4266</v>
      </c>
      <c r="AV11" s="49">
        <v>6193</v>
      </c>
      <c r="AW11" s="49">
        <v>7943</v>
      </c>
    </row>
    <row r="12" spans="1:49" ht="18.75" customHeight="1" x14ac:dyDescent="0.25">
      <c r="A12" s="52" t="s">
        <v>71</v>
      </c>
      <c r="B12" s="49">
        <v>7254</v>
      </c>
      <c r="C12" s="49">
        <v>18393</v>
      </c>
      <c r="D12" s="49">
        <v>28667</v>
      </c>
      <c r="E12" s="49">
        <v>47454</v>
      </c>
      <c r="F12" s="49">
        <v>77501</v>
      </c>
      <c r="G12" s="49">
        <v>67541</v>
      </c>
      <c r="H12" s="49">
        <v>83986</v>
      </c>
      <c r="I12" s="49">
        <v>90641</v>
      </c>
      <c r="J12" s="49">
        <v>115795</v>
      </c>
      <c r="K12" s="49">
        <v>172220</v>
      </c>
      <c r="L12" s="49">
        <v>155653</v>
      </c>
      <c r="M12" s="49">
        <v>201321</v>
      </c>
      <c r="N12" s="49">
        <v>304528</v>
      </c>
      <c r="O12" s="49">
        <v>362643</v>
      </c>
      <c r="P12" s="49">
        <v>347646</v>
      </c>
      <c r="Q12" s="49">
        <v>192251</v>
      </c>
      <c r="R12" s="49">
        <v>317486</v>
      </c>
      <c r="S12" s="49">
        <v>395796</v>
      </c>
      <c r="T12" s="49">
        <v>321650</v>
      </c>
      <c r="U12" s="49">
        <v>272773</v>
      </c>
      <c r="V12" s="49">
        <v>340275</v>
      </c>
      <c r="W12" s="49">
        <v>316295</v>
      </c>
      <c r="X12" s="49">
        <v>394273</v>
      </c>
      <c r="Y12" s="49">
        <v>317358</v>
      </c>
      <c r="Z12" s="49">
        <v>370061</v>
      </c>
      <c r="AA12" s="49">
        <v>395218</v>
      </c>
      <c r="AB12" s="49">
        <v>237588</v>
      </c>
      <c r="AC12" s="49">
        <v>185560</v>
      </c>
      <c r="AD12" s="49">
        <v>258645</v>
      </c>
      <c r="AE12" s="49">
        <v>331739</v>
      </c>
      <c r="AF12" s="49">
        <v>274858</v>
      </c>
      <c r="AG12" s="49">
        <v>286967</v>
      </c>
      <c r="AH12" s="49">
        <v>320409</v>
      </c>
      <c r="AI12" s="49">
        <v>378562</v>
      </c>
      <c r="AJ12" s="49">
        <v>338421</v>
      </c>
      <c r="AK12" s="49">
        <v>363718</v>
      </c>
      <c r="AL12" s="49">
        <v>360519</v>
      </c>
      <c r="AM12" s="49">
        <v>399079</v>
      </c>
      <c r="AN12" s="49">
        <v>350007</v>
      </c>
      <c r="AO12" s="49">
        <v>383031</v>
      </c>
      <c r="AP12" s="49">
        <v>377116</v>
      </c>
      <c r="AQ12" s="49">
        <v>434985</v>
      </c>
      <c r="AR12" s="49">
        <v>440376</v>
      </c>
      <c r="AS12" s="49">
        <v>438743</v>
      </c>
      <c r="AT12" s="49">
        <v>438064</v>
      </c>
      <c r="AU12" s="49">
        <v>517019</v>
      </c>
      <c r="AV12" s="49">
        <v>487517</v>
      </c>
      <c r="AW12" s="49">
        <v>520047</v>
      </c>
    </row>
    <row r="13" spans="1:49" ht="18.75" customHeight="1" x14ac:dyDescent="0.25">
      <c r="A13" s="52" t="s">
        <v>72</v>
      </c>
      <c r="B13" s="49">
        <v>3180</v>
      </c>
      <c r="C13" s="49">
        <v>3648</v>
      </c>
      <c r="D13" s="49">
        <v>6211</v>
      </c>
      <c r="E13" s="49">
        <v>4425</v>
      </c>
      <c r="F13" s="49">
        <v>3079</v>
      </c>
      <c r="G13" s="49">
        <v>2231</v>
      </c>
      <c r="H13" s="49">
        <v>4194</v>
      </c>
      <c r="I13" s="49">
        <v>2513</v>
      </c>
      <c r="J13" s="49">
        <v>2163</v>
      </c>
      <c r="K13" s="49">
        <v>2568</v>
      </c>
      <c r="L13" s="49">
        <v>3581</v>
      </c>
      <c r="M13" s="49">
        <v>3289</v>
      </c>
      <c r="N13" s="49">
        <v>5432</v>
      </c>
      <c r="O13" s="49">
        <v>3890</v>
      </c>
      <c r="P13" s="49">
        <v>2229</v>
      </c>
      <c r="Q13" s="49">
        <v>7308</v>
      </c>
      <c r="R13" s="49">
        <v>9216</v>
      </c>
      <c r="S13" s="49">
        <v>11419</v>
      </c>
      <c r="T13" s="49">
        <v>13599</v>
      </c>
      <c r="U13" s="49">
        <v>10758</v>
      </c>
      <c r="V13" s="49">
        <v>9205</v>
      </c>
      <c r="W13" s="49">
        <v>11995</v>
      </c>
      <c r="X13" s="49">
        <v>14279</v>
      </c>
      <c r="Y13" s="49">
        <v>11544</v>
      </c>
      <c r="Z13" s="49">
        <v>10992</v>
      </c>
      <c r="AA13" s="49">
        <v>12735</v>
      </c>
      <c r="AB13" s="49">
        <v>10228</v>
      </c>
      <c r="AC13" s="49">
        <v>8254</v>
      </c>
      <c r="AD13" s="49">
        <v>9145</v>
      </c>
      <c r="AE13" s="49">
        <v>13138</v>
      </c>
      <c r="AF13" s="49">
        <v>10987</v>
      </c>
      <c r="AG13" s="49">
        <v>13917</v>
      </c>
      <c r="AH13" s="49">
        <v>14816</v>
      </c>
      <c r="AI13" s="49">
        <v>16040</v>
      </c>
      <c r="AJ13" s="49">
        <v>13974</v>
      </c>
      <c r="AK13" s="49">
        <v>12556</v>
      </c>
      <c r="AL13" s="49">
        <v>16343</v>
      </c>
      <c r="AM13" s="49">
        <v>17135</v>
      </c>
      <c r="AN13" s="49">
        <v>18797</v>
      </c>
      <c r="AO13" s="49">
        <v>22422</v>
      </c>
      <c r="AP13" s="49">
        <v>19176</v>
      </c>
      <c r="AQ13" s="49">
        <v>21028</v>
      </c>
      <c r="AR13" s="49">
        <v>21303</v>
      </c>
      <c r="AS13" s="49">
        <v>24922</v>
      </c>
      <c r="AT13" s="49">
        <v>23661</v>
      </c>
      <c r="AU13" s="49">
        <v>27839</v>
      </c>
      <c r="AV13" s="49">
        <v>27933</v>
      </c>
      <c r="AW13" s="49">
        <v>26037</v>
      </c>
    </row>
    <row r="14" spans="1:49" ht="18.75" customHeight="1" x14ac:dyDescent="0.25">
      <c r="A14" s="52" t="s">
        <v>73</v>
      </c>
      <c r="B14" s="49" t="s">
        <v>114</v>
      </c>
      <c r="C14" s="49">
        <v>1453</v>
      </c>
      <c r="D14" s="49">
        <v>4363</v>
      </c>
      <c r="E14" s="49">
        <v>1945</v>
      </c>
      <c r="F14" s="49">
        <v>2883</v>
      </c>
      <c r="G14" s="49">
        <v>4255</v>
      </c>
      <c r="H14" s="49">
        <v>5982</v>
      </c>
      <c r="I14" s="49">
        <v>5499</v>
      </c>
      <c r="J14" s="49">
        <v>6561</v>
      </c>
      <c r="K14" s="49">
        <v>3112</v>
      </c>
      <c r="L14" s="49">
        <v>3598</v>
      </c>
      <c r="M14" s="49">
        <v>9066</v>
      </c>
      <c r="N14" s="49">
        <v>4535</v>
      </c>
      <c r="O14" s="49">
        <v>4175</v>
      </c>
      <c r="P14" s="49">
        <v>4125</v>
      </c>
      <c r="Q14" s="49">
        <v>5599</v>
      </c>
      <c r="R14" s="49">
        <v>5105</v>
      </c>
      <c r="S14" s="49">
        <v>1073</v>
      </c>
      <c r="T14" s="49">
        <v>1169</v>
      </c>
      <c r="U14" s="49">
        <v>3250</v>
      </c>
      <c r="V14" s="49">
        <v>4706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</row>
    <row r="15" spans="1:49" ht="18.75" customHeight="1" x14ac:dyDescent="0.25">
      <c r="A15" s="52" t="s">
        <v>64</v>
      </c>
      <c r="B15" s="49">
        <v>11327</v>
      </c>
      <c r="C15" s="49">
        <v>21</v>
      </c>
      <c r="D15" s="49">
        <v>171</v>
      </c>
      <c r="E15" s="49">
        <v>171</v>
      </c>
      <c r="F15" s="49" t="s">
        <v>114</v>
      </c>
      <c r="G15" s="49" t="s">
        <v>114</v>
      </c>
      <c r="H15" s="49">
        <v>30</v>
      </c>
      <c r="I15" s="49">
        <v>2270</v>
      </c>
      <c r="J15" s="49" t="s">
        <v>114</v>
      </c>
      <c r="K15" s="49" t="s">
        <v>114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1952</v>
      </c>
      <c r="AF15" s="49">
        <v>1952</v>
      </c>
      <c r="AG15" s="49">
        <v>1952</v>
      </c>
      <c r="AH15" s="49">
        <v>1952</v>
      </c>
      <c r="AI15" s="49">
        <v>1952</v>
      </c>
      <c r="AJ15" s="49">
        <v>1952</v>
      </c>
      <c r="AK15" s="49">
        <v>1952</v>
      </c>
      <c r="AL15" s="49">
        <v>1952</v>
      </c>
      <c r="AM15" s="49">
        <v>1952</v>
      </c>
      <c r="AN15" s="49">
        <v>1952</v>
      </c>
      <c r="AO15" s="49">
        <v>1952</v>
      </c>
      <c r="AP15" s="49">
        <v>1952</v>
      </c>
      <c r="AQ15" s="49">
        <v>1952</v>
      </c>
      <c r="AR15" s="49">
        <v>1952</v>
      </c>
      <c r="AS15" s="49">
        <v>1952</v>
      </c>
      <c r="AT15" s="49">
        <v>1952</v>
      </c>
      <c r="AU15" s="49">
        <v>1952</v>
      </c>
      <c r="AV15" s="49">
        <v>1952</v>
      </c>
      <c r="AW15" s="49">
        <v>1951</v>
      </c>
    </row>
    <row r="16" spans="1:49" ht="18.75" customHeight="1" x14ac:dyDescent="0.25">
      <c r="A16" s="52" t="s">
        <v>26</v>
      </c>
      <c r="B16" s="49">
        <v>1781</v>
      </c>
      <c r="C16" s="49">
        <v>1688</v>
      </c>
      <c r="D16" s="49">
        <v>4571</v>
      </c>
      <c r="E16" s="49">
        <v>2878</v>
      </c>
      <c r="F16" s="49">
        <v>2891</v>
      </c>
      <c r="G16" s="49">
        <v>4994</v>
      </c>
      <c r="H16" s="49">
        <v>5279</v>
      </c>
      <c r="I16" s="49">
        <v>3916</v>
      </c>
      <c r="J16" s="49">
        <v>4198</v>
      </c>
      <c r="K16" s="49">
        <v>8384</v>
      </c>
      <c r="L16" s="49">
        <v>5070</v>
      </c>
      <c r="M16" s="49">
        <v>9014</v>
      </c>
      <c r="N16" s="49">
        <v>9676</v>
      </c>
      <c r="O16" s="49">
        <v>8500</v>
      </c>
      <c r="P16" s="49">
        <v>8554</v>
      </c>
      <c r="Q16" s="49">
        <v>9168</v>
      </c>
      <c r="R16" s="49">
        <v>9617</v>
      </c>
      <c r="S16" s="49">
        <v>20994</v>
      </c>
      <c r="T16" s="49">
        <v>12034</v>
      </c>
      <c r="U16" s="49">
        <v>15831</v>
      </c>
      <c r="V16" s="49">
        <v>21538</v>
      </c>
      <c r="W16" s="49">
        <v>40793</v>
      </c>
      <c r="X16" s="49">
        <v>27727</v>
      </c>
      <c r="Y16" s="49">
        <v>24846</v>
      </c>
      <c r="Z16" s="49">
        <v>25507</v>
      </c>
      <c r="AA16" s="49">
        <v>29912</v>
      </c>
      <c r="AB16" s="49">
        <v>21630</v>
      </c>
      <c r="AC16" s="49">
        <v>28927</v>
      </c>
      <c r="AD16" s="49">
        <v>27837</v>
      </c>
      <c r="AE16" s="49">
        <v>33300</v>
      </c>
      <c r="AF16" s="49">
        <v>22865</v>
      </c>
      <c r="AG16" s="49">
        <v>35246</v>
      </c>
      <c r="AH16" s="49">
        <v>43123</v>
      </c>
      <c r="AI16" s="49">
        <v>37189</v>
      </c>
      <c r="AJ16" s="49">
        <v>23107</v>
      </c>
      <c r="AK16" s="49">
        <v>22964</v>
      </c>
      <c r="AL16" s="49">
        <v>21529</v>
      </c>
      <c r="AM16" s="49">
        <v>20244</v>
      </c>
      <c r="AN16" s="49">
        <v>22437</v>
      </c>
      <c r="AO16" s="49">
        <v>18733</v>
      </c>
      <c r="AP16" s="49">
        <v>29227</v>
      </c>
      <c r="AQ16" s="49">
        <v>25914</v>
      </c>
      <c r="AR16" s="49">
        <v>34060</v>
      </c>
      <c r="AS16" s="49">
        <v>39074</v>
      </c>
      <c r="AT16" s="49">
        <v>25109</v>
      </c>
      <c r="AU16" s="49">
        <v>31392</v>
      </c>
      <c r="AV16" s="49">
        <v>23379</v>
      </c>
      <c r="AW16" s="49">
        <v>25698</v>
      </c>
    </row>
    <row r="17" spans="1:49" ht="18.75" customHeight="1" x14ac:dyDescent="0.25">
      <c r="A17" s="51" t="s">
        <v>27</v>
      </c>
      <c r="B17" s="48">
        <v>142745</v>
      </c>
      <c r="C17" s="48">
        <v>183425</v>
      </c>
      <c r="D17" s="48">
        <v>230367</v>
      </c>
      <c r="E17" s="48">
        <v>305236</v>
      </c>
      <c r="F17" s="48">
        <v>348640</v>
      </c>
      <c r="G17" s="48">
        <v>233097</v>
      </c>
      <c r="H17" s="48">
        <v>368847</v>
      </c>
      <c r="I17" s="48">
        <v>396955</v>
      </c>
      <c r="J17" s="48">
        <v>437705</v>
      </c>
      <c r="K17" s="48">
        <v>461747</v>
      </c>
      <c r="L17" s="48">
        <v>532578</v>
      </c>
      <c r="M17" s="48">
        <v>889807</v>
      </c>
      <c r="N17" s="48">
        <v>1131836</v>
      </c>
      <c r="O17" s="48">
        <v>1130349</v>
      </c>
      <c r="P17" s="48">
        <v>1140885</v>
      </c>
      <c r="Q17" s="48">
        <v>1351128</v>
      </c>
      <c r="R17" s="48">
        <v>1362009</v>
      </c>
      <c r="S17" s="48">
        <v>1294377</v>
      </c>
      <c r="T17" s="48">
        <v>1302872</v>
      </c>
      <c r="U17" s="48">
        <v>1316369</v>
      </c>
      <c r="V17" s="48">
        <v>1343402</v>
      </c>
      <c r="W17" s="48">
        <v>1360755</v>
      </c>
      <c r="X17" s="48">
        <v>1240665</v>
      </c>
      <c r="Y17" s="48">
        <v>1242413</v>
      </c>
      <c r="Z17" s="48">
        <v>1253807</v>
      </c>
      <c r="AA17" s="48">
        <v>1266408</v>
      </c>
      <c r="AB17" s="48">
        <v>1277120</v>
      </c>
      <c r="AC17" s="48">
        <v>1285921</v>
      </c>
      <c r="AD17" s="48">
        <v>1570596</v>
      </c>
      <c r="AE17" s="48">
        <v>1662266</v>
      </c>
      <c r="AF17" s="48">
        <v>1687705</v>
      </c>
      <c r="AG17" s="48">
        <v>1914611</v>
      </c>
      <c r="AH17" s="48">
        <v>1919456</v>
      </c>
      <c r="AI17" s="48">
        <v>1892225</v>
      </c>
      <c r="AJ17" s="48">
        <v>1847209</v>
      </c>
      <c r="AK17" s="48">
        <v>2009186</v>
      </c>
      <c r="AL17" s="48">
        <v>2162277</v>
      </c>
      <c r="AM17" s="48">
        <v>2346867</v>
      </c>
      <c r="AN17" s="48">
        <v>2374128</v>
      </c>
      <c r="AO17" s="48">
        <v>2375387</v>
      </c>
      <c r="AP17" s="48">
        <v>2718658</v>
      </c>
      <c r="AQ17" s="48">
        <v>2668374</v>
      </c>
      <c r="AR17" s="48">
        <v>2702649</v>
      </c>
      <c r="AS17" s="48">
        <v>2639440</v>
      </c>
      <c r="AT17" s="48">
        <v>2644501</v>
      </c>
      <c r="AU17" s="48">
        <v>2688854</v>
      </c>
      <c r="AV17" s="48">
        <v>2697130</v>
      </c>
      <c r="AW17" s="48">
        <v>2614405</v>
      </c>
    </row>
    <row r="18" spans="1:49" ht="18.75" customHeight="1" x14ac:dyDescent="0.25">
      <c r="A18" s="52" t="s">
        <v>28</v>
      </c>
      <c r="B18" s="49">
        <v>17435</v>
      </c>
      <c r="C18" s="49">
        <v>7395</v>
      </c>
      <c r="D18" s="49">
        <v>10062</v>
      </c>
      <c r="E18" s="49">
        <v>8136</v>
      </c>
      <c r="F18" s="49">
        <v>10349</v>
      </c>
      <c r="G18" s="49">
        <v>9414</v>
      </c>
      <c r="H18" s="49">
        <v>12180</v>
      </c>
      <c r="I18" s="49">
        <v>10589</v>
      </c>
      <c r="J18" s="49">
        <v>10309</v>
      </c>
      <c r="K18" s="49">
        <v>10924</v>
      </c>
      <c r="L18" s="49">
        <v>36891</v>
      </c>
      <c r="M18" s="49">
        <v>122205</v>
      </c>
      <c r="N18" s="49">
        <v>120020</v>
      </c>
      <c r="O18" s="49">
        <v>120705</v>
      </c>
      <c r="P18" s="49">
        <v>119346</v>
      </c>
      <c r="Q18" s="49">
        <v>306523</v>
      </c>
      <c r="R18" s="49">
        <v>315354</v>
      </c>
      <c r="S18" s="49">
        <v>245507</v>
      </c>
      <c r="T18" s="49">
        <v>251935</v>
      </c>
      <c r="U18" s="49">
        <v>257007</v>
      </c>
      <c r="V18" s="49">
        <v>266348</v>
      </c>
      <c r="W18" s="49">
        <v>271699</v>
      </c>
      <c r="X18" s="49">
        <v>143555</v>
      </c>
      <c r="Y18" s="49">
        <v>147067</v>
      </c>
      <c r="Z18" s="49">
        <v>149433</v>
      </c>
      <c r="AA18" s="49">
        <v>159277</v>
      </c>
      <c r="AB18" s="49">
        <v>164173</v>
      </c>
      <c r="AC18" s="49">
        <v>171663</v>
      </c>
      <c r="AD18" s="49">
        <v>177532</v>
      </c>
      <c r="AE18" s="49">
        <v>207129</v>
      </c>
      <c r="AF18" s="49">
        <v>213166</v>
      </c>
      <c r="AG18" s="49">
        <v>227438</v>
      </c>
      <c r="AH18" s="49">
        <v>233813</v>
      </c>
      <c r="AI18" s="49">
        <v>246193</v>
      </c>
      <c r="AJ18" s="49">
        <v>256914</v>
      </c>
      <c r="AK18" s="49">
        <v>268625</v>
      </c>
      <c r="AL18" s="49">
        <v>283869</v>
      </c>
      <c r="AM18" s="49">
        <v>286720</v>
      </c>
      <c r="AN18" s="49">
        <v>294561</v>
      </c>
      <c r="AO18" s="49">
        <v>303738</v>
      </c>
      <c r="AP18" s="49">
        <v>373571</v>
      </c>
      <c r="AQ18" s="49">
        <v>380481</v>
      </c>
      <c r="AR18" s="49">
        <v>395601</v>
      </c>
      <c r="AS18" s="49">
        <v>354598</v>
      </c>
      <c r="AT18" s="49">
        <v>290107</v>
      </c>
      <c r="AU18" s="49">
        <v>300574</v>
      </c>
      <c r="AV18" s="49">
        <v>325139</v>
      </c>
      <c r="AW18" s="49">
        <v>228008</v>
      </c>
    </row>
    <row r="19" spans="1:49" s="129" customFormat="1" ht="19.5" customHeight="1" x14ac:dyDescent="0.2">
      <c r="A19" s="127" t="s">
        <v>124</v>
      </c>
      <c r="B19" s="128">
        <v>2944</v>
      </c>
      <c r="C19" s="128">
        <v>5668</v>
      </c>
      <c r="D19" s="128">
        <v>8942</v>
      </c>
      <c r="E19" s="128">
        <v>7695</v>
      </c>
      <c r="F19" s="128">
        <v>5716</v>
      </c>
      <c r="G19" s="128">
        <v>4941</v>
      </c>
      <c r="H19" s="128">
        <v>6211</v>
      </c>
      <c r="I19" s="128">
        <v>5476</v>
      </c>
      <c r="J19" s="128">
        <v>4951</v>
      </c>
      <c r="K19" s="128">
        <v>4925</v>
      </c>
      <c r="L19" s="128">
        <v>5144</v>
      </c>
      <c r="M19" s="128">
        <v>4173</v>
      </c>
      <c r="N19" s="128">
        <v>3777</v>
      </c>
      <c r="O19" s="128">
        <v>3224</v>
      </c>
      <c r="P19" s="128">
        <v>2646</v>
      </c>
      <c r="Q19" s="128">
        <v>189102</v>
      </c>
      <c r="R19" s="128">
        <v>196376</v>
      </c>
      <c r="S19" s="128">
        <v>125412</v>
      </c>
      <c r="T19" s="128">
        <v>130621</v>
      </c>
      <c r="U19" s="128">
        <v>132483</v>
      </c>
      <c r="V19" s="128">
        <v>135168</v>
      </c>
      <c r="W19" s="128">
        <v>139498</v>
      </c>
      <c r="X19" s="128">
        <v>9745</v>
      </c>
      <c r="Y19" s="128">
        <v>11709</v>
      </c>
      <c r="Z19" s="128">
        <v>13097</v>
      </c>
      <c r="AA19" s="128">
        <v>21038</v>
      </c>
      <c r="AB19" s="128">
        <v>23767</v>
      </c>
      <c r="AC19" s="128">
        <v>28867</v>
      </c>
      <c r="AD19" s="128">
        <v>31332</v>
      </c>
      <c r="AE19" s="128">
        <v>38175</v>
      </c>
      <c r="AF19" s="128">
        <v>40217</v>
      </c>
      <c r="AG19" s="128">
        <v>46922</v>
      </c>
      <c r="AH19" s="128">
        <v>49662</v>
      </c>
      <c r="AI19" s="128">
        <v>56496</v>
      </c>
      <c r="AJ19" s="128">
        <v>61087</v>
      </c>
      <c r="AK19" s="128">
        <v>66275</v>
      </c>
      <c r="AL19" s="128">
        <v>69605</v>
      </c>
      <c r="AM19" s="128">
        <v>74492</v>
      </c>
      <c r="AN19" s="128">
        <v>76636</v>
      </c>
      <c r="AO19" s="128">
        <v>79209</v>
      </c>
      <c r="AP19" s="128">
        <v>74986</v>
      </c>
      <c r="AQ19" s="128">
        <v>77716</v>
      </c>
      <c r="AR19" s="128">
        <v>55495</v>
      </c>
      <c r="AS19" s="128">
        <v>73332</v>
      </c>
      <c r="AT19" s="128">
        <v>9555</v>
      </c>
      <c r="AU19" s="128">
        <v>10838</v>
      </c>
      <c r="AV19" s="128">
        <v>5656</v>
      </c>
      <c r="AW19" s="128">
        <v>1493</v>
      </c>
    </row>
    <row r="20" spans="1:49" s="129" customFormat="1" ht="19.5" customHeight="1" x14ac:dyDescent="0.2">
      <c r="A20" s="127" t="s">
        <v>339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>
        <v>8949</v>
      </c>
      <c r="AF20" s="128">
        <v>8461</v>
      </c>
      <c r="AG20" s="128">
        <v>7972</v>
      </c>
      <c r="AH20" s="128">
        <v>7484</v>
      </c>
      <c r="AI20" s="128">
        <v>6996</v>
      </c>
      <c r="AJ20" s="128">
        <v>6508</v>
      </c>
      <c r="AK20" s="128">
        <v>6020</v>
      </c>
      <c r="AL20" s="128">
        <v>5532</v>
      </c>
      <c r="AM20" s="128">
        <v>5044</v>
      </c>
      <c r="AN20" s="128">
        <v>4556</v>
      </c>
      <c r="AO20" s="128">
        <v>4068</v>
      </c>
      <c r="AP20" s="128">
        <v>3579</v>
      </c>
      <c r="AQ20" s="128">
        <v>3091</v>
      </c>
      <c r="AR20" s="128">
        <v>2603</v>
      </c>
      <c r="AS20" s="128">
        <v>2115</v>
      </c>
      <c r="AT20" s="128">
        <v>1627</v>
      </c>
      <c r="AU20" s="128">
        <v>1139</v>
      </c>
      <c r="AV20" s="128">
        <v>651</v>
      </c>
      <c r="AW20" s="128">
        <v>163</v>
      </c>
    </row>
    <row r="21" spans="1:49" s="129" customFormat="1" ht="20.25" customHeight="1" x14ac:dyDescent="0.2">
      <c r="A21" s="127" t="s">
        <v>248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24300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</row>
    <row r="22" spans="1:49" s="129" customFormat="1" ht="20.25" customHeight="1" x14ac:dyDescent="0.2">
      <c r="A22" s="127" t="s">
        <v>120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>
        <v>694</v>
      </c>
      <c r="AW22" s="128">
        <v>1468</v>
      </c>
    </row>
    <row r="23" spans="1:49" s="129" customFormat="1" ht="21.75" customHeight="1" x14ac:dyDescent="0.2">
      <c r="A23" s="127" t="s">
        <v>125</v>
      </c>
      <c r="B23" s="128">
        <v>1120</v>
      </c>
      <c r="C23" s="128">
        <v>1012</v>
      </c>
      <c r="D23" s="128">
        <v>400</v>
      </c>
      <c r="E23" s="128">
        <v>441</v>
      </c>
      <c r="F23" s="128">
        <v>1384</v>
      </c>
      <c r="G23" s="128">
        <v>1224</v>
      </c>
      <c r="H23" s="128">
        <v>2720</v>
      </c>
      <c r="I23" s="128">
        <v>1864</v>
      </c>
      <c r="J23" s="128">
        <v>2109</v>
      </c>
      <c r="K23" s="128">
        <v>2750</v>
      </c>
      <c r="L23" s="128">
        <v>4198</v>
      </c>
      <c r="M23" s="128">
        <v>6017</v>
      </c>
      <c r="N23" s="128">
        <v>4228</v>
      </c>
      <c r="O23" s="128">
        <v>5466</v>
      </c>
      <c r="P23" s="128">
        <v>4685</v>
      </c>
      <c r="Q23" s="128">
        <v>5406</v>
      </c>
      <c r="R23" s="128">
        <v>6963</v>
      </c>
      <c r="S23" s="128">
        <v>8080</v>
      </c>
      <c r="T23" s="128">
        <v>9299</v>
      </c>
      <c r="U23" s="128">
        <v>12509</v>
      </c>
      <c r="V23" s="128">
        <v>19165</v>
      </c>
      <c r="W23" s="128">
        <v>20186</v>
      </c>
      <c r="X23" s="128">
        <v>21795</v>
      </c>
      <c r="Y23" s="128">
        <v>23343</v>
      </c>
      <c r="Z23" s="128">
        <v>24321</v>
      </c>
      <c r="AA23" s="128">
        <v>26224</v>
      </c>
      <c r="AB23" s="128">
        <v>28391</v>
      </c>
      <c r="AC23" s="128">
        <v>29380</v>
      </c>
      <c r="AD23" s="128">
        <v>32484</v>
      </c>
      <c r="AE23" s="128">
        <v>40947</v>
      </c>
      <c r="AF23" s="128">
        <v>45208</v>
      </c>
      <c r="AG23" s="128">
        <v>50562</v>
      </c>
      <c r="AH23" s="128">
        <v>53575</v>
      </c>
      <c r="AI23" s="128">
        <v>52159</v>
      </c>
      <c r="AJ23" s="128">
        <v>56082</v>
      </c>
      <c r="AK23" s="128">
        <v>58636</v>
      </c>
      <c r="AL23" s="128">
        <v>59977</v>
      </c>
      <c r="AM23" s="128">
        <v>53116</v>
      </c>
      <c r="AN23" s="128">
        <v>52754</v>
      </c>
      <c r="AO23" s="128">
        <v>44346</v>
      </c>
      <c r="AP23" s="128">
        <v>47495</v>
      </c>
      <c r="AQ23" s="128">
        <v>53596</v>
      </c>
      <c r="AR23" s="128">
        <v>86623</v>
      </c>
      <c r="AS23" s="128">
        <v>21998</v>
      </c>
      <c r="AT23" s="128">
        <v>25154</v>
      </c>
      <c r="AU23" s="128">
        <v>25478</v>
      </c>
      <c r="AV23" s="128">
        <v>24968</v>
      </c>
      <c r="AW23" s="128">
        <v>33622</v>
      </c>
    </row>
    <row r="24" spans="1:49" s="129" customFormat="1" ht="18.75" customHeight="1" x14ac:dyDescent="0.2">
      <c r="A24" s="127" t="s">
        <v>74</v>
      </c>
      <c r="B24" s="128">
        <v>13371</v>
      </c>
      <c r="C24" s="128">
        <v>715</v>
      </c>
      <c r="D24" s="128">
        <v>720</v>
      </c>
      <c r="E24" s="128" t="s">
        <v>114</v>
      </c>
      <c r="F24" s="128">
        <v>3249</v>
      </c>
      <c r="G24" s="128">
        <v>3249</v>
      </c>
      <c r="H24" s="128">
        <v>3249</v>
      </c>
      <c r="I24" s="128">
        <v>3249</v>
      </c>
      <c r="J24" s="128">
        <v>3249</v>
      </c>
      <c r="K24" s="128">
        <v>3249</v>
      </c>
      <c r="L24" s="128">
        <v>3249</v>
      </c>
      <c r="M24" s="128">
        <v>112015</v>
      </c>
      <c r="N24" s="128">
        <v>112015</v>
      </c>
      <c r="O24" s="128">
        <v>112015</v>
      </c>
      <c r="P24" s="128">
        <v>112015</v>
      </c>
      <c r="Q24" s="128">
        <v>112015</v>
      </c>
      <c r="R24" s="128">
        <v>112015</v>
      </c>
      <c r="S24" s="128">
        <v>112015</v>
      </c>
      <c r="T24" s="128">
        <v>112015</v>
      </c>
      <c r="U24" s="128">
        <v>112015</v>
      </c>
      <c r="V24" s="128">
        <v>112015</v>
      </c>
      <c r="W24" s="128">
        <v>112015</v>
      </c>
      <c r="X24" s="128">
        <v>112015</v>
      </c>
      <c r="Y24" s="128">
        <v>112015</v>
      </c>
      <c r="Z24" s="128">
        <v>112015</v>
      </c>
      <c r="AA24" s="128">
        <v>112015</v>
      </c>
      <c r="AB24" s="128">
        <v>112015</v>
      </c>
      <c r="AC24" s="128">
        <v>112015</v>
      </c>
      <c r="AD24" s="128">
        <v>112015</v>
      </c>
      <c r="AE24" s="128">
        <v>112015</v>
      </c>
      <c r="AF24" s="128">
        <v>112015</v>
      </c>
      <c r="AG24" s="128">
        <v>112015</v>
      </c>
      <c r="AH24" s="128">
        <v>112015</v>
      </c>
      <c r="AI24" s="128">
        <v>112015</v>
      </c>
      <c r="AJ24" s="128">
        <v>112015</v>
      </c>
      <c r="AK24" s="128">
        <v>112015</v>
      </c>
      <c r="AL24" s="128">
        <v>112015</v>
      </c>
      <c r="AM24" s="128">
        <v>112015</v>
      </c>
      <c r="AN24" s="128">
        <v>108766</v>
      </c>
      <c r="AO24" s="128">
        <v>116282</v>
      </c>
      <c r="AP24" s="128">
        <v>115282</v>
      </c>
      <c r="AQ24" s="128">
        <v>115282</v>
      </c>
      <c r="AR24" s="128">
        <v>115282</v>
      </c>
      <c r="AS24" s="128">
        <v>115282</v>
      </c>
      <c r="AT24" s="128">
        <v>115282</v>
      </c>
      <c r="AU24" s="128">
        <v>115282</v>
      </c>
      <c r="AV24" s="128">
        <v>115282</v>
      </c>
      <c r="AW24" s="128">
        <v>9318</v>
      </c>
    </row>
    <row r="25" spans="1:49" s="129" customFormat="1" ht="18.75" customHeight="1" x14ac:dyDescent="0.2">
      <c r="A25" s="127" t="s">
        <v>338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1401</v>
      </c>
      <c r="AD25" s="128">
        <v>1401</v>
      </c>
      <c r="AE25" s="128">
        <v>7043</v>
      </c>
      <c r="AF25" s="128">
        <v>7265</v>
      </c>
      <c r="AG25" s="128">
        <v>9070</v>
      </c>
      <c r="AH25" s="128">
        <v>10073</v>
      </c>
      <c r="AI25" s="128">
        <v>12097</v>
      </c>
      <c r="AJ25" s="128">
        <v>14303</v>
      </c>
      <c r="AK25" s="128">
        <v>18631</v>
      </c>
      <c r="AL25" s="128">
        <v>22265</v>
      </c>
      <c r="AM25" s="128">
        <v>24215</v>
      </c>
      <c r="AN25" s="128">
        <v>31930</v>
      </c>
      <c r="AO25" s="128">
        <v>35148</v>
      </c>
      <c r="AP25" s="128">
        <v>39315</v>
      </c>
      <c r="AQ25" s="128">
        <v>38452</v>
      </c>
      <c r="AR25" s="128">
        <v>44957</v>
      </c>
      <c r="AS25" s="128">
        <v>52028</v>
      </c>
      <c r="AT25" s="128">
        <v>51168</v>
      </c>
      <c r="AU25" s="128">
        <v>57941</v>
      </c>
      <c r="AV25" s="128">
        <v>84429</v>
      </c>
      <c r="AW25" s="128">
        <v>87423</v>
      </c>
    </row>
    <row r="26" spans="1:49" s="129" customFormat="1" ht="18.75" customHeight="1" x14ac:dyDescent="0.2">
      <c r="A26" s="127" t="s">
        <v>330</v>
      </c>
      <c r="B26" s="128">
        <v>0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300</v>
      </c>
      <c r="AE26" s="128">
        <v>0</v>
      </c>
      <c r="AF26" s="128">
        <v>0</v>
      </c>
      <c r="AG26" s="128">
        <v>897</v>
      </c>
      <c r="AH26" s="128">
        <v>1004</v>
      </c>
      <c r="AI26" s="128">
        <v>6430</v>
      </c>
      <c r="AJ26" s="128">
        <v>6919</v>
      </c>
      <c r="AK26" s="128">
        <v>7048</v>
      </c>
      <c r="AL26" s="128">
        <v>14475</v>
      </c>
      <c r="AM26" s="128">
        <v>17838</v>
      </c>
      <c r="AN26" s="128">
        <v>19919</v>
      </c>
      <c r="AO26" s="128">
        <v>24685</v>
      </c>
      <c r="AP26" s="128">
        <v>29914</v>
      </c>
      <c r="AQ26" s="128">
        <v>29344</v>
      </c>
      <c r="AR26" s="128">
        <v>27641</v>
      </c>
      <c r="AS26" s="128">
        <v>26843</v>
      </c>
      <c r="AT26" s="128">
        <v>29921</v>
      </c>
      <c r="AU26" s="128">
        <v>32496</v>
      </c>
      <c r="AV26" s="128">
        <v>36059</v>
      </c>
      <c r="AW26" s="128">
        <v>37121</v>
      </c>
    </row>
    <row r="27" spans="1:49" s="129" customFormat="1" ht="18.75" customHeight="1" x14ac:dyDescent="0.2">
      <c r="A27" s="127" t="s">
        <v>395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128"/>
      <c r="AP27" s="128">
        <v>63000</v>
      </c>
      <c r="AQ27" s="128">
        <v>63000</v>
      </c>
      <c r="AR27" s="128">
        <v>63000</v>
      </c>
      <c r="AS27" s="128">
        <v>63000</v>
      </c>
      <c r="AT27" s="128">
        <v>57400</v>
      </c>
      <c r="AU27" s="128">
        <v>57400</v>
      </c>
      <c r="AV27" s="128">
        <v>57400</v>
      </c>
      <c r="AW27" s="128">
        <v>57400</v>
      </c>
    </row>
    <row r="28" spans="1:49" s="129" customFormat="1" ht="18.75" customHeight="1" x14ac:dyDescent="0.2">
      <c r="A28" s="52" t="s">
        <v>366</v>
      </c>
      <c r="B28" s="128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49">
        <v>1309</v>
      </c>
      <c r="AN28" s="49">
        <v>1548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</row>
    <row r="29" spans="1:49" ht="18.75" customHeight="1" x14ac:dyDescent="0.25">
      <c r="A29" s="52" t="s">
        <v>30</v>
      </c>
      <c r="B29" s="49">
        <v>14315</v>
      </c>
      <c r="C29" s="49">
        <v>23755</v>
      </c>
      <c r="D29" s="49">
        <v>25162</v>
      </c>
      <c r="E29" s="49">
        <v>30046</v>
      </c>
      <c r="F29" s="49">
        <v>60289</v>
      </c>
      <c r="G29" s="49">
        <v>57452</v>
      </c>
      <c r="H29" s="49">
        <v>67473</v>
      </c>
      <c r="I29" s="49">
        <v>70849</v>
      </c>
      <c r="J29" s="49">
        <v>75436</v>
      </c>
      <c r="K29" s="49">
        <v>76491</v>
      </c>
      <c r="L29" s="49">
        <v>85167</v>
      </c>
      <c r="M29" s="49">
        <v>241815</v>
      </c>
      <c r="N29" s="49">
        <v>415337</v>
      </c>
      <c r="O29" s="49">
        <v>406025</v>
      </c>
      <c r="P29" s="49">
        <v>414252</v>
      </c>
      <c r="Q29" s="49">
        <v>432106</v>
      </c>
      <c r="R29" s="49">
        <v>431395</v>
      </c>
      <c r="S29" s="49">
        <v>433272</v>
      </c>
      <c r="T29" s="49">
        <v>435257</v>
      </c>
      <c r="U29" s="49">
        <v>434845</v>
      </c>
      <c r="V29" s="49">
        <v>435713</v>
      </c>
      <c r="W29" s="49">
        <v>436147</v>
      </c>
      <c r="X29" s="49">
        <v>435295</v>
      </c>
      <c r="Y29" s="49">
        <v>428511</v>
      </c>
      <c r="Z29" s="49">
        <v>427951</v>
      </c>
      <c r="AA29" s="49">
        <v>425946</v>
      </c>
      <c r="AB29" s="49">
        <v>424487</v>
      </c>
      <c r="AC29" s="49">
        <v>424367</v>
      </c>
      <c r="AD29" s="49">
        <v>422275</v>
      </c>
      <c r="AE29" s="49">
        <v>420432</v>
      </c>
      <c r="AF29" s="49">
        <v>423782</v>
      </c>
      <c r="AG29" s="49">
        <v>560646</v>
      </c>
      <c r="AH29" s="49">
        <v>556720</v>
      </c>
      <c r="AI29" s="49">
        <v>551812</v>
      </c>
      <c r="AJ29" s="49">
        <v>554771</v>
      </c>
      <c r="AK29" s="49">
        <v>716735</v>
      </c>
      <c r="AL29" s="49">
        <v>850575</v>
      </c>
      <c r="AM29" s="49">
        <v>1000854</v>
      </c>
      <c r="AN29" s="49">
        <v>1035414</v>
      </c>
      <c r="AO29" s="49">
        <v>1063444</v>
      </c>
      <c r="AP29" s="49">
        <v>1356325</v>
      </c>
      <c r="AQ29" s="49">
        <v>1282457</v>
      </c>
      <c r="AR29" s="49">
        <v>1291578</v>
      </c>
      <c r="AS29" s="49">
        <v>1203974</v>
      </c>
      <c r="AT29" s="49">
        <v>1209393</v>
      </c>
      <c r="AU29" s="49">
        <v>1201989</v>
      </c>
      <c r="AV29" s="49">
        <v>1200077</v>
      </c>
      <c r="AW29" s="49">
        <v>1191786</v>
      </c>
    </row>
    <row r="30" spans="1:49" ht="18.75" customHeight="1" x14ac:dyDescent="0.25">
      <c r="A30" s="52" t="s">
        <v>329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>
        <v>460726</v>
      </c>
      <c r="AE30" s="49">
        <v>543298</v>
      </c>
      <c r="AF30" s="49">
        <v>564670</v>
      </c>
      <c r="AG30" s="49">
        <v>616110</v>
      </c>
      <c r="AH30" s="49">
        <v>624980</v>
      </c>
      <c r="AI30" s="49">
        <v>603422</v>
      </c>
      <c r="AJ30" s="49">
        <v>572323</v>
      </c>
      <c r="AK30" s="49">
        <v>570737</v>
      </c>
      <c r="AL30" s="49">
        <v>581088</v>
      </c>
      <c r="AM30" s="49">
        <v>568273</v>
      </c>
      <c r="AN30" s="49">
        <v>547233</v>
      </c>
      <c r="AO30" s="49">
        <v>517860</v>
      </c>
      <c r="AP30" s="49">
        <v>502298</v>
      </c>
      <c r="AQ30" s="49">
        <v>516525</v>
      </c>
      <c r="AR30" s="49">
        <v>521706</v>
      </c>
      <c r="AS30" s="49">
        <v>593228</v>
      </c>
      <c r="AT30" s="49">
        <v>664814</v>
      </c>
      <c r="AU30" s="49">
        <v>714358</v>
      </c>
      <c r="AV30" s="49">
        <v>707299</v>
      </c>
      <c r="AW30" s="49">
        <v>735278</v>
      </c>
    </row>
    <row r="31" spans="1:49" ht="18.75" customHeight="1" x14ac:dyDescent="0.25">
      <c r="A31" s="52" t="s">
        <v>29</v>
      </c>
      <c r="B31" s="49">
        <v>110995</v>
      </c>
      <c r="C31" s="49">
        <v>152275</v>
      </c>
      <c r="D31" s="49">
        <v>195143</v>
      </c>
      <c r="E31" s="49">
        <v>267054</v>
      </c>
      <c r="F31" s="49">
        <v>278002</v>
      </c>
      <c r="G31" s="49">
        <v>166231</v>
      </c>
      <c r="H31" s="49">
        <v>289194</v>
      </c>
      <c r="I31" s="49">
        <v>315517</v>
      </c>
      <c r="J31" s="49">
        <v>351960</v>
      </c>
      <c r="K31" s="49">
        <v>374332</v>
      </c>
      <c r="L31" s="49">
        <v>410520</v>
      </c>
      <c r="M31" s="49">
        <v>525787</v>
      </c>
      <c r="N31" s="49">
        <v>596479</v>
      </c>
      <c r="O31" s="49">
        <v>603619</v>
      </c>
      <c r="P31" s="49">
        <v>607287</v>
      </c>
      <c r="Q31" s="49">
        <v>612499</v>
      </c>
      <c r="R31" s="49">
        <v>615260</v>
      </c>
      <c r="S31" s="49">
        <v>615598</v>
      </c>
      <c r="T31" s="49">
        <v>615680</v>
      </c>
      <c r="U31" s="49">
        <v>624517</v>
      </c>
      <c r="V31" s="49">
        <v>641341</v>
      </c>
      <c r="W31" s="49">
        <v>652909</v>
      </c>
      <c r="X31" s="49">
        <v>661815</v>
      </c>
      <c r="Y31" s="49">
        <v>666835</v>
      </c>
      <c r="Z31" s="49">
        <v>676423</v>
      </c>
      <c r="AA31" s="49">
        <v>681185</v>
      </c>
      <c r="AB31" s="49">
        <v>688460</v>
      </c>
      <c r="AC31" s="49">
        <v>689891</v>
      </c>
      <c r="AD31" s="49">
        <v>510063</v>
      </c>
      <c r="AE31" s="49">
        <v>491407</v>
      </c>
      <c r="AF31" s="49">
        <v>486087</v>
      </c>
      <c r="AG31" s="49">
        <v>510417</v>
      </c>
      <c r="AH31" s="49">
        <v>503943</v>
      </c>
      <c r="AI31" s="49">
        <v>490798</v>
      </c>
      <c r="AJ31" s="49">
        <v>463201</v>
      </c>
      <c r="AK31" s="49">
        <v>453089</v>
      </c>
      <c r="AL31" s="49">
        <v>446745</v>
      </c>
      <c r="AM31" s="49">
        <v>489711</v>
      </c>
      <c r="AN31" s="49">
        <v>495372</v>
      </c>
      <c r="AO31" s="49">
        <v>490345</v>
      </c>
      <c r="AP31" s="49">
        <v>486464</v>
      </c>
      <c r="AQ31" s="49">
        <v>488911</v>
      </c>
      <c r="AR31" s="49">
        <v>493764</v>
      </c>
      <c r="AS31" s="49">
        <v>487640</v>
      </c>
      <c r="AT31" s="49">
        <v>480187</v>
      </c>
      <c r="AU31" s="49">
        <v>471933</v>
      </c>
      <c r="AV31" s="49">
        <v>464615</v>
      </c>
      <c r="AW31" s="49">
        <v>459333</v>
      </c>
    </row>
    <row r="32" spans="1:49" s="10" customFormat="1" ht="15" x14ac:dyDescent="0.2">
      <c r="A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s="10" customFormat="1" ht="1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s="10" customFormat="1" ht="1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s="10" customFormat="1" ht="15" x14ac:dyDescent="0.2">
      <c r="A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s="10" customFormat="1" ht="15" x14ac:dyDescent="0.2">
      <c r="A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s="10" customFormat="1" ht="15" x14ac:dyDescent="0.2">
      <c r="A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s="10" customFormat="1" ht="15" x14ac:dyDescent="0.2">
      <c r="A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s="10" customFormat="1" ht="15" x14ac:dyDescent="0.2">
      <c r="A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s="10" customFormat="1" ht="15" x14ac:dyDescent="0.2">
      <c r="A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s="10" customFormat="1" ht="15" x14ac:dyDescent="0.2">
      <c r="A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s="10" customFormat="1" ht="15" x14ac:dyDescent="0.2">
      <c r="A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s="10" customFormat="1" ht="15" x14ac:dyDescent="0.2">
      <c r="A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10" customFormat="1" ht="15" x14ac:dyDescent="0.2">
      <c r="A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10" customFormat="1" ht="15" x14ac:dyDescent="0.2">
      <c r="A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10" customFormat="1" ht="15" x14ac:dyDescent="0.2">
      <c r="A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10" customFormat="1" ht="15" x14ac:dyDescent="0.2">
      <c r="A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10" customFormat="1" ht="15" x14ac:dyDescent="0.2">
      <c r="A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s="10" customFormat="1" ht="15" x14ac:dyDescent="0.2">
      <c r="A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s="10" customFormat="1" ht="15" x14ac:dyDescent="0.2">
      <c r="A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s="10" customFormat="1" ht="15" x14ac:dyDescent="0.2">
      <c r="A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10" customFormat="1" ht="15" x14ac:dyDescent="0.2">
      <c r="A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10" customFormat="1" ht="15" x14ac:dyDescent="0.2">
      <c r="A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10" customFormat="1" ht="15" x14ac:dyDescent="0.2">
      <c r="A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10" customFormat="1" ht="15" x14ac:dyDescent="0.2">
      <c r="A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10" customFormat="1" ht="15" x14ac:dyDescent="0.2">
      <c r="A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10" customFormat="1" ht="15" x14ac:dyDescent="0.2">
      <c r="A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10" customFormat="1" ht="15" x14ac:dyDescent="0.2">
      <c r="A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10" customFormat="1" ht="15" x14ac:dyDescent="0.2">
      <c r="A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s="10" customFormat="1" ht="15" x14ac:dyDescent="0.2">
      <c r="A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s="10" customFormat="1" ht="15" x14ac:dyDescent="0.2">
      <c r="A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s="10" customFormat="1" ht="15" x14ac:dyDescent="0.2">
      <c r="A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s="10" customFormat="1" ht="15" x14ac:dyDescent="0.2">
      <c r="A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s="10" customFormat="1" ht="15" x14ac:dyDescent="0.2">
      <c r="A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s="10" customFormat="1" ht="15" x14ac:dyDescent="0.2">
      <c r="A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s="10" customFormat="1" ht="15" x14ac:dyDescent="0.2">
      <c r="A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s="10" customFormat="1" ht="15" x14ac:dyDescent="0.2">
      <c r="A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s="10" customFormat="1" ht="15" x14ac:dyDescent="0.2">
      <c r="A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s="10" customFormat="1" ht="15" x14ac:dyDescent="0.2">
      <c r="A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s="10" customFormat="1" ht="15" x14ac:dyDescent="0.2">
      <c r="A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s="10" customFormat="1" ht="15" x14ac:dyDescent="0.2">
      <c r="A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s="10" customFormat="1" ht="15" x14ac:dyDescent="0.2">
      <c r="A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s="10" customFormat="1" ht="15" x14ac:dyDescent="0.2">
      <c r="A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s="10" customFormat="1" ht="15" x14ac:dyDescent="0.2">
      <c r="A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s="10" customFormat="1" ht="15" x14ac:dyDescent="0.2">
      <c r="A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s="10" customFormat="1" ht="15" x14ac:dyDescent="0.2">
      <c r="A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s="10" customFormat="1" ht="15" x14ac:dyDescent="0.2">
      <c r="A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s="10" customFormat="1" ht="15" x14ac:dyDescent="0.2">
      <c r="A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s="10" customFormat="1" ht="15" x14ac:dyDescent="0.2">
      <c r="A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s="10" customFormat="1" ht="15" x14ac:dyDescent="0.2">
      <c r="A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s="10" customFormat="1" ht="15" x14ac:dyDescent="0.2">
      <c r="A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s="10" customFormat="1" ht="15" x14ac:dyDescent="0.2">
      <c r="A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s="10" customFormat="1" ht="15" x14ac:dyDescent="0.2">
      <c r="A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s="10" customFormat="1" ht="15" x14ac:dyDescent="0.2">
      <c r="A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s="10" customFormat="1" ht="15" x14ac:dyDescent="0.2">
      <c r="A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s="10" customFormat="1" ht="15" x14ac:dyDescent="0.2">
      <c r="A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s="10" customFormat="1" ht="15" x14ac:dyDescent="0.2">
      <c r="A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s="10" customFormat="1" ht="15" x14ac:dyDescent="0.2">
      <c r="A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s="10" customFormat="1" ht="15" x14ac:dyDescent="0.2">
      <c r="A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s="10" customFormat="1" ht="15" x14ac:dyDescent="0.2">
      <c r="A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s="10" customFormat="1" ht="15" x14ac:dyDescent="0.2">
      <c r="A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s="10" customFormat="1" ht="15" x14ac:dyDescent="0.2">
      <c r="A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s="10" customFormat="1" ht="15" x14ac:dyDescent="0.2">
      <c r="A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s="10" customFormat="1" ht="15" x14ac:dyDescent="0.2">
      <c r="A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s="10" customFormat="1" ht="15" x14ac:dyDescent="0.2">
      <c r="A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s="10" customFormat="1" ht="15" x14ac:dyDescent="0.2">
      <c r="A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s="10" customFormat="1" ht="15" x14ac:dyDescent="0.2">
      <c r="A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s="10" customFormat="1" ht="15" x14ac:dyDescent="0.2">
      <c r="A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s="10" customFormat="1" ht="15" x14ac:dyDescent="0.2">
      <c r="A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s="10" customFormat="1" ht="15" x14ac:dyDescent="0.2">
      <c r="A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s="10" customFormat="1" ht="15" x14ac:dyDescent="0.2">
      <c r="A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s="10" customFormat="1" ht="15" x14ac:dyDescent="0.2">
      <c r="A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s="10" customFormat="1" ht="15" x14ac:dyDescent="0.2">
      <c r="A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s="10" customFormat="1" ht="15" x14ac:dyDescent="0.2">
      <c r="A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s="10" customFormat="1" ht="15" x14ac:dyDescent="0.2">
      <c r="A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s="10" customFormat="1" ht="15" x14ac:dyDescent="0.2">
      <c r="A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s="10" customFormat="1" ht="15" x14ac:dyDescent="0.2">
      <c r="A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s="10" customFormat="1" ht="15" x14ac:dyDescent="0.2">
      <c r="A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s="10" customFormat="1" ht="15" x14ac:dyDescent="0.2">
      <c r="A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s="10" customFormat="1" ht="15" x14ac:dyDescent="0.2">
      <c r="A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s="10" customFormat="1" ht="15" x14ac:dyDescent="0.2">
      <c r="A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s="10" customFormat="1" ht="15" x14ac:dyDescent="0.2">
      <c r="A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s="10" customFormat="1" ht="15" x14ac:dyDescent="0.2">
      <c r="A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s="10" customFormat="1" ht="15" x14ac:dyDescent="0.2">
      <c r="A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s="10" customFormat="1" ht="15" x14ac:dyDescent="0.2">
      <c r="A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s="10" customFormat="1" ht="15" x14ac:dyDescent="0.2">
      <c r="A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s="10" customFormat="1" ht="15" x14ac:dyDescent="0.2">
      <c r="A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s="10" customFormat="1" ht="15" x14ac:dyDescent="0.2">
      <c r="A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1:49" s="10" customFormat="1" ht="15" x14ac:dyDescent="0.2">
      <c r="A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s="10" customFormat="1" ht="15" x14ac:dyDescent="0.2">
      <c r="A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s="10" customFormat="1" ht="15" x14ac:dyDescent="0.2">
      <c r="A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s="10" customFormat="1" ht="15" x14ac:dyDescent="0.2">
      <c r="A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s="10" customFormat="1" ht="15" x14ac:dyDescent="0.2">
      <c r="A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s="10" customFormat="1" ht="15" x14ac:dyDescent="0.2">
      <c r="A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s="10" customFormat="1" ht="15" x14ac:dyDescent="0.2">
      <c r="A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s="10" customFormat="1" ht="15" x14ac:dyDescent="0.2">
      <c r="A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s="10" customFormat="1" ht="15" x14ac:dyDescent="0.2">
      <c r="A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s="10" customFormat="1" ht="15" x14ac:dyDescent="0.2">
      <c r="A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s="10" customFormat="1" ht="15" x14ac:dyDescent="0.2">
      <c r="A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s="10" customFormat="1" ht="15" x14ac:dyDescent="0.2">
      <c r="A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s="10" customFormat="1" ht="15" x14ac:dyDescent="0.2">
      <c r="A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s="10" customFormat="1" ht="15" x14ac:dyDescent="0.2">
      <c r="A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s="10" customFormat="1" ht="15" x14ac:dyDescent="0.2">
      <c r="A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s="10" customFormat="1" ht="15" x14ac:dyDescent="0.2">
      <c r="A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s="10" customFormat="1" ht="15" x14ac:dyDescent="0.2">
      <c r="A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s="10" customFormat="1" ht="15" x14ac:dyDescent="0.2">
      <c r="A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s="10" customFormat="1" ht="15" x14ac:dyDescent="0.2">
      <c r="A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s="10" customFormat="1" ht="15" x14ac:dyDescent="0.2">
      <c r="A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s="10" customFormat="1" ht="15" x14ac:dyDescent="0.2">
      <c r="A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s="10" customFormat="1" ht="15" x14ac:dyDescent="0.2">
      <c r="A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s="10" customFormat="1" ht="15" x14ac:dyDescent="0.2">
      <c r="A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s="10" customFormat="1" ht="15" x14ac:dyDescent="0.2">
      <c r="A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s="10" customFormat="1" ht="15" x14ac:dyDescent="0.2">
      <c r="A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s="10" customFormat="1" ht="15" x14ac:dyDescent="0.2">
      <c r="A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s="10" customFormat="1" ht="15" x14ac:dyDescent="0.2">
      <c r="A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s="10" customFormat="1" ht="15" x14ac:dyDescent="0.2">
      <c r="A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s="10" customFormat="1" ht="15" x14ac:dyDescent="0.2">
      <c r="A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</row>
    <row r="148" spans="1:49" s="10" customFormat="1" ht="15" x14ac:dyDescent="0.2">
      <c r="A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s="10" customFormat="1" ht="15" x14ac:dyDescent="0.2">
      <c r="A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s="10" customFormat="1" ht="15" x14ac:dyDescent="0.2">
      <c r="A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s="10" customFormat="1" ht="15" x14ac:dyDescent="0.2">
      <c r="A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s="10" customFormat="1" ht="15" x14ac:dyDescent="0.2">
      <c r="A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s="10" customFormat="1" ht="15" x14ac:dyDescent="0.2">
      <c r="A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s="10" customFormat="1" ht="15" x14ac:dyDescent="0.2">
      <c r="A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s="10" customFormat="1" ht="15" x14ac:dyDescent="0.2">
      <c r="A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s="10" customFormat="1" ht="15" x14ac:dyDescent="0.2">
      <c r="A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s="10" customFormat="1" ht="15" x14ac:dyDescent="0.2">
      <c r="A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s="10" customFormat="1" ht="15" x14ac:dyDescent="0.2">
      <c r="A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s="10" customFormat="1" ht="15" x14ac:dyDescent="0.2">
      <c r="A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s="10" customFormat="1" ht="15" x14ac:dyDescent="0.2">
      <c r="A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s="10" customFormat="1" ht="15" x14ac:dyDescent="0.2">
      <c r="A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s="10" customFormat="1" ht="15" x14ac:dyDescent="0.2">
      <c r="A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s="10" customFormat="1" ht="15" x14ac:dyDescent="0.2">
      <c r="A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s="10" customFormat="1" ht="15" x14ac:dyDescent="0.2">
      <c r="A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s="10" customFormat="1" ht="15" x14ac:dyDescent="0.2">
      <c r="A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s="10" customFormat="1" ht="15" x14ac:dyDescent="0.2">
      <c r="A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s="10" customFormat="1" ht="15" x14ac:dyDescent="0.2">
      <c r="A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s="10" customFormat="1" ht="15" x14ac:dyDescent="0.2">
      <c r="A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s="10" customFormat="1" ht="15" x14ac:dyDescent="0.2">
      <c r="A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s="10" customFormat="1" ht="15" x14ac:dyDescent="0.2">
      <c r="A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s="10" customFormat="1" ht="15" x14ac:dyDescent="0.2">
      <c r="A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s="10" customFormat="1" ht="15" x14ac:dyDescent="0.2">
      <c r="A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s="10" customFormat="1" ht="15" x14ac:dyDescent="0.2">
      <c r="A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s="10" customFormat="1" ht="15" x14ac:dyDescent="0.2">
      <c r="A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1:49" s="10" customFormat="1" ht="15" x14ac:dyDescent="0.2">
      <c r="A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</row>
    <row r="176" spans="1:49" s="10" customFormat="1" ht="15" x14ac:dyDescent="0.2">
      <c r="A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</row>
    <row r="177" spans="1:49" s="10" customFormat="1" ht="15" x14ac:dyDescent="0.2">
      <c r="A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</row>
    <row r="178" spans="1:49" s="10" customFormat="1" ht="15" x14ac:dyDescent="0.2">
      <c r="A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</row>
    <row r="179" spans="1:49" s="10" customFormat="1" ht="15" x14ac:dyDescent="0.2">
      <c r="A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</row>
    <row r="180" spans="1:49" s="10" customFormat="1" ht="15" x14ac:dyDescent="0.2">
      <c r="A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</row>
    <row r="181" spans="1:49" s="10" customFormat="1" ht="15" x14ac:dyDescent="0.2">
      <c r="A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</row>
    <row r="182" spans="1:49" s="10" customFormat="1" ht="15" x14ac:dyDescent="0.2">
      <c r="A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</row>
    <row r="183" spans="1:49" s="10" customFormat="1" ht="15" x14ac:dyDescent="0.2">
      <c r="A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</row>
    <row r="184" spans="1:49" s="10" customFormat="1" ht="15" x14ac:dyDescent="0.2">
      <c r="A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</row>
    <row r="185" spans="1:49" s="10" customFormat="1" ht="15" x14ac:dyDescent="0.2">
      <c r="A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</row>
    <row r="186" spans="1:49" s="10" customFormat="1" ht="15" x14ac:dyDescent="0.2">
      <c r="A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1:49" s="10" customFormat="1" ht="15" x14ac:dyDescent="0.2">
      <c r="A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1:49" s="10" customFormat="1" ht="15" x14ac:dyDescent="0.2">
      <c r="A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1:49" s="10" customFormat="1" ht="15" x14ac:dyDescent="0.2">
      <c r="A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1:49" s="10" customFormat="1" ht="15" x14ac:dyDescent="0.2">
      <c r="A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1:49" s="10" customFormat="1" ht="15" x14ac:dyDescent="0.2">
      <c r="A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1:49" s="10" customFormat="1" ht="15" x14ac:dyDescent="0.2">
      <c r="A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1:49" s="10" customFormat="1" ht="15" x14ac:dyDescent="0.2">
      <c r="A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1:49" s="10" customFormat="1" ht="15" x14ac:dyDescent="0.2">
      <c r="A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s="10" customFormat="1" ht="15" x14ac:dyDescent="0.2">
      <c r="A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1:49" s="10" customFormat="1" ht="15" x14ac:dyDescent="0.2">
      <c r="A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1:49" s="10" customFormat="1" ht="15" x14ac:dyDescent="0.2">
      <c r="A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1:49" s="10" customFormat="1" ht="15" x14ac:dyDescent="0.2">
      <c r="A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1:49" s="10" customFormat="1" ht="15" x14ac:dyDescent="0.2">
      <c r="A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</row>
    <row r="200" spans="1:49" s="10" customFormat="1" ht="15" x14ac:dyDescent="0.2">
      <c r="A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</row>
    <row r="201" spans="1:49" s="10" customFormat="1" ht="15" x14ac:dyDescent="0.2">
      <c r="A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</row>
    <row r="202" spans="1:49" s="10" customFormat="1" ht="15" x14ac:dyDescent="0.2">
      <c r="A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</row>
    <row r="203" spans="1:49" s="10" customFormat="1" ht="15" x14ac:dyDescent="0.2">
      <c r="A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</row>
    <row r="204" spans="1:49" s="10" customFormat="1" ht="15" x14ac:dyDescent="0.2">
      <c r="A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</row>
    <row r="205" spans="1:49" s="10" customFormat="1" ht="15" x14ac:dyDescent="0.2">
      <c r="A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</row>
    <row r="206" spans="1:49" s="10" customFormat="1" ht="15" x14ac:dyDescent="0.2">
      <c r="A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</row>
    <row r="207" spans="1:49" s="10" customFormat="1" ht="15" x14ac:dyDescent="0.2">
      <c r="A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</row>
    <row r="208" spans="1:49" s="10" customFormat="1" ht="15" x14ac:dyDescent="0.2">
      <c r="A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</row>
    <row r="209" spans="1:49" s="10" customFormat="1" ht="15" x14ac:dyDescent="0.2">
      <c r="A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</row>
    <row r="210" spans="1:49" s="10" customFormat="1" ht="15" x14ac:dyDescent="0.2">
      <c r="A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</row>
    <row r="211" spans="1:49" s="10" customFormat="1" ht="15" x14ac:dyDescent="0.2">
      <c r="A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</row>
    <row r="212" spans="1:49" s="10" customFormat="1" ht="15" x14ac:dyDescent="0.2">
      <c r="A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</row>
    <row r="213" spans="1:49" s="10" customFormat="1" ht="15" x14ac:dyDescent="0.2">
      <c r="A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</row>
    <row r="214" spans="1:49" s="10" customFormat="1" ht="15" x14ac:dyDescent="0.2">
      <c r="A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</row>
    <row r="215" spans="1:49" s="10" customFormat="1" ht="15" x14ac:dyDescent="0.2">
      <c r="A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</row>
    <row r="216" spans="1:49" s="10" customFormat="1" ht="15" x14ac:dyDescent="0.2">
      <c r="A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</row>
    <row r="217" spans="1:49" s="10" customFormat="1" ht="15" x14ac:dyDescent="0.2">
      <c r="A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</row>
    <row r="218" spans="1:49" s="10" customFormat="1" ht="15" x14ac:dyDescent="0.2">
      <c r="A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</row>
    <row r="219" spans="1:49" s="10" customFormat="1" ht="15" x14ac:dyDescent="0.2">
      <c r="A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1:49" s="10" customFormat="1" ht="15" x14ac:dyDescent="0.2">
      <c r="A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1:49" s="10" customFormat="1" ht="15" x14ac:dyDescent="0.2">
      <c r="A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1:49" s="10" customFormat="1" ht="15" x14ac:dyDescent="0.2">
      <c r="A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1:49" s="10" customFormat="1" ht="15" x14ac:dyDescent="0.2">
      <c r="A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1:49" s="10" customFormat="1" ht="15" x14ac:dyDescent="0.2">
      <c r="A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1:49" s="10" customFormat="1" ht="15" x14ac:dyDescent="0.2">
      <c r="A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1:49" s="10" customFormat="1" ht="15" x14ac:dyDescent="0.2">
      <c r="A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1:49" s="10" customFormat="1" ht="15" x14ac:dyDescent="0.2">
      <c r="A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1:49" s="10" customFormat="1" ht="15" x14ac:dyDescent="0.2">
      <c r="A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1:49" s="10" customFormat="1" ht="15" x14ac:dyDescent="0.2">
      <c r="A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1:49" s="10" customFormat="1" ht="15" x14ac:dyDescent="0.2">
      <c r="A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1:49" s="10" customFormat="1" ht="15" x14ac:dyDescent="0.2">
      <c r="A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1:49" s="10" customFormat="1" ht="15" x14ac:dyDescent="0.2">
      <c r="A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1:49" s="10" customFormat="1" ht="15" x14ac:dyDescent="0.2">
      <c r="A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1:49" s="10" customFormat="1" ht="15" x14ac:dyDescent="0.2">
      <c r="A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1:49" s="10" customFormat="1" ht="15" x14ac:dyDescent="0.2">
      <c r="A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1:49" s="10" customFormat="1" ht="15" x14ac:dyDescent="0.2">
      <c r="A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1:49" s="10" customFormat="1" ht="15" x14ac:dyDescent="0.2">
      <c r="A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1:49" s="10" customFormat="1" ht="15" x14ac:dyDescent="0.2">
      <c r="A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1:49" s="10" customFormat="1" ht="15" x14ac:dyDescent="0.2">
      <c r="A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1:49" s="10" customFormat="1" ht="15" x14ac:dyDescent="0.2">
      <c r="A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1:49" s="10" customFormat="1" ht="15" x14ac:dyDescent="0.2">
      <c r="A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1:49" s="10" customFormat="1" ht="15" x14ac:dyDescent="0.2">
      <c r="A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</row>
    <row r="243" spans="1:49" s="10" customFormat="1" ht="15" x14ac:dyDescent="0.2">
      <c r="A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</row>
    <row r="244" spans="1:49" s="10" customFormat="1" ht="15" x14ac:dyDescent="0.2">
      <c r="A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</row>
    <row r="245" spans="1:49" s="10" customFormat="1" ht="15" x14ac:dyDescent="0.2">
      <c r="A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</row>
    <row r="246" spans="1:49" s="10" customFormat="1" ht="15" x14ac:dyDescent="0.2">
      <c r="A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</row>
    <row r="247" spans="1:49" s="10" customFormat="1" ht="15" x14ac:dyDescent="0.2">
      <c r="A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</row>
    <row r="248" spans="1:49" s="10" customFormat="1" ht="15" x14ac:dyDescent="0.2">
      <c r="A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</row>
    <row r="249" spans="1:49" s="10" customFormat="1" ht="15" x14ac:dyDescent="0.2">
      <c r="A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1:49" s="10" customFormat="1" ht="15" x14ac:dyDescent="0.2">
      <c r="A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1:49" s="10" customFormat="1" ht="15" x14ac:dyDescent="0.2">
      <c r="A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1:49" s="10" customFormat="1" ht="15" x14ac:dyDescent="0.2">
      <c r="A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1:49" s="10" customFormat="1" ht="15" x14ac:dyDescent="0.2">
      <c r="A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1:49" s="10" customFormat="1" ht="15" x14ac:dyDescent="0.2">
      <c r="A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1:49" s="10" customFormat="1" ht="15" x14ac:dyDescent="0.2">
      <c r="A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1:49" s="10" customFormat="1" ht="15" x14ac:dyDescent="0.2">
      <c r="A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1:49" s="10" customFormat="1" ht="15" x14ac:dyDescent="0.2">
      <c r="A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1:49" s="10" customFormat="1" ht="15" x14ac:dyDescent="0.2">
      <c r="A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1:49" s="10" customFormat="1" ht="15" x14ac:dyDescent="0.2">
      <c r="A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1:49" s="10" customFormat="1" ht="15" x14ac:dyDescent="0.2">
      <c r="A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1:49" s="10" customFormat="1" ht="15" x14ac:dyDescent="0.2">
      <c r="A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1:49" s="10" customFormat="1" ht="15" x14ac:dyDescent="0.2">
      <c r="A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1:49" s="10" customFormat="1" ht="15" x14ac:dyDescent="0.2">
      <c r="A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1:49" s="10" customFormat="1" ht="15" x14ac:dyDescent="0.2">
      <c r="A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1:49" s="10" customFormat="1" ht="15" x14ac:dyDescent="0.2">
      <c r="A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1:49" s="10" customFormat="1" ht="15" x14ac:dyDescent="0.2">
      <c r="A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1:49" s="10" customFormat="1" ht="15" x14ac:dyDescent="0.2">
      <c r="A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1:49" s="10" customFormat="1" ht="15" x14ac:dyDescent="0.2">
      <c r="A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1:49" s="10" customFormat="1" ht="15" x14ac:dyDescent="0.2">
      <c r="A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1:49" s="10" customFormat="1" ht="15" x14ac:dyDescent="0.2">
      <c r="A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1:49" s="10" customFormat="1" ht="15" x14ac:dyDescent="0.2">
      <c r="A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1:49" s="10" customFormat="1" ht="15" x14ac:dyDescent="0.2">
      <c r="A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1:49" s="10" customFormat="1" ht="15" x14ac:dyDescent="0.2">
      <c r="A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1:49" s="10" customFormat="1" ht="15" x14ac:dyDescent="0.2">
      <c r="A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1:49" s="10" customFormat="1" ht="15" x14ac:dyDescent="0.2">
      <c r="A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1:49" s="10" customFormat="1" ht="15" x14ac:dyDescent="0.2">
      <c r="A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1:49" s="10" customFormat="1" ht="15" x14ac:dyDescent="0.2">
      <c r="A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1:49" s="10" customFormat="1" ht="15" x14ac:dyDescent="0.2">
      <c r="A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1:49" s="10" customFormat="1" ht="15" x14ac:dyDescent="0.2">
      <c r="A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1:49" s="10" customFormat="1" ht="15" x14ac:dyDescent="0.2">
      <c r="A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1:49" s="10" customFormat="1" ht="15" x14ac:dyDescent="0.2">
      <c r="A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1:49" s="10" customFormat="1" ht="15" x14ac:dyDescent="0.2">
      <c r="A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1:49" s="10" customFormat="1" ht="15" x14ac:dyDescent="0.2">
      <c r="A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1:49" s="10" customFormat="1" ht="15" x14ac:dyDescent="0.2">
      <c r="A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1:49" s="10" customFormat="1" ht="15" x14ac:dyDescent="0.2">
      <c r="A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1:49" s="10" customFormat="1" ht="15" x14ac:dyDescent="0.2">
      <c r="A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1:49" s="10" customFormat="1" ht="15" x14ac:dyDescent="0.2">
      <c r="A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1:49" s="10" customFormat="1" ht="15" x14ac:dyDescent="0.2">
      <c r="A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</row>
    <row r="289" spans="1:49" s="10" customFormat="1" ht="15" x14ac:dyDescent="0.2">
      <c r="A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</row>
    <row r="290" spans="1:49" s="10" customFormat="1" ht="15" x14ac:dyDescent="0.2">
      <c r="A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</row>
    <row r="291" spans="1:49" s="10" customFormat="1" ht="15" x14ac:dyDescent="0.2">
      <c r="A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</row>
    <row r="292" spans="1:49" s="10" customFormat="1" ht="15" x14ac:dyDescent="0.2">
      <c r="A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</row>
    <row r="293" spans="1:49" s="10" customFormat="1" ht="15" x14ac:dyDescent="0.2">
      <c r="A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</row>
    <row r="294" spans="1:49" s="10" customFormat="1" ht="15" x14ac:dyDescent="0.2">
      <c r="A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</row>
    <row r="295" spans="1:49" s="10" customFormat="1" ht="15" x14ac:dyDescent="0.2">
      <c r="A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</row>
    <row r="296" spans="1:49" s="10" customFormat="1" ht="15" x14ac:dyDescent="0.2">
      <c r="A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</row>
    <row r="297" spans="1:49" s="10" customFormat="1" ht="15" x14ac:dyDescent="0.2">
      <c r="A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</row>
    <row r="298" spans="1:49" s="10" customFormat="1" ht="15" x14ac:dyDescent="0.2">
      <c r="A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</row>
    <row r="299" spans="1:49" s="10" customFormat="1" ht="15" x14ac:dyDescent="0.2">
      <c r="A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</row>
    <row r="300" spans="1:49" s="10" customFormat="1" ht="15" x14ac:dyDescent="0.2">
      <c r="A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</row>
    <row r="301" spans="1:49" s="10" customFormat="1" ht="15" x14ac:dyDescent="0.2">
      <c r="A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</row>
    <row r="302" spans="1:49" s="10" customFormat="1" ht="15" x14ac:dyDescent="0.2">
      <c r="A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</row>
    <row r="303" spans="1:49" s="10" customFormat="1" ht="15" x14ac:dyDescent="0.2">
      <c r="A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</row>
    <row r="304" spans="1:49" s="10" customFormat="1" ht="15" x14ac:dyDescent="0.2">
      <c r="A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</row>
    <row r="305" spans="1:49" s="10" customFormat="1" ht="15" x14ac:dyDescent="0.2">
      <c r="A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</row>
    <row r="306" spans="1:49" s="10" customFormat="1" ht="15" x14ac:dyDescent="0.2">
      <c r="A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</row>
    <row r="307" spans="1:49" s="10" customFormat="1" ht="15" x14ac:dyDescent="0.2">
      <c r="A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</row>
    <row r="308" spans="1:49" s="10" customFormat="1" ht="15" x14ac:dyDescent="0.2">
      <c r="A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</row>
    <row r="309" spans="1:49" s="10" customFormat="1" ht="15" x14ac:dyDescent="0.2">
      <c r="A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</row>
    <row r="310" spans="1:49" s="10" customFormat="1" ht="15" x14ac:dyDescent="0.2">
      <c r="A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</row>
    <row r="311" spans="1:49" s="10" customFormat="1" ht="15" x14ac:dyDescent="0.2">
      <c r="A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</row>
    <row r="312" spans="1:49" s="10" customFormat="1" ht="15" x14ac:dyDescent="0.2">
      <c r="A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</row>
    <row r="313" spans="1:49" s="10" customFormat="1" ht="15" x14ac:dyDescent="0.2">
      <c r="A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1:49" s="10" customFormat="1" ht="15" x14ac:dyDescent="0.2">
      <c r="A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1:49" s="10" customFormat="1" ht="15" x14ac:dyDescent="0.2">
      <c r="A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1:49" s="10" customFormat="1" ht="15" x14ac:dyDescent="0.2">
      <c r="A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49" s="10" customFormat="1" ht="15" x14ac:dyDescent="0.2">
      <c r="A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</row>
    <row r="318" spans="1:49" s="10" customFormat="1" ht="15" x14ac:dyDescent="0.2">
      <c r="A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</row>
    <row r="319" spans="1:49" s="10" customFormat="1" ht="15" x14ac:dyDescent="0.2">
      <c r="A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</row>
    <row r="320" spans="1:49" s="10" customFormat="1" ht="15" x14ac:dyDescent="0.2">
      <c r="A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</row>
    <row r="321" spans="1:49" s="10" customFormat="1" ht="15" x14ac:dyDescent="0.2">
      <c r="A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</row>
    <row r="322" spans="1:49" s="10" customFormat="1" ht="15" x14ac:dyDescent="0.2">
      <c r="A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1:49" s="10" customFormat="1" ht="15" x14ac:dyDescent="0.2">
      <c r="A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</row>
    <row r="324" spans="1:49" s="10" customFormat="1" ht="15" x14ac:dyDescent="0.2">
      <c r="A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</row>
    <row r="325" spans="1:49" s="10" customFormat="1" ht="15" x14ac:dyDescent="0.2">
      <c r="A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</row>
    <row r="326" spans="1:49" s="10" customFormat="1" ht="15" x14ac:dyDescent="0.2">
      <c r="A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</row>
    <row r="327" spans="1:49" s="10" customFormat="1" ht="15" x14ac:dyDescent="0.2">
      <c r="A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</row>
    <row r="328" spans="1:49" s="10" customFormat="1" ht="15" x14ac:dyDescent="0.2">
      <c r="A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</row>
    <row r="329" spans="1:49" s="10" customFormat="1" ht="15" x14ac:dyDescent="0.2">
      <c r="A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</row>
    <row r="330" spans="1:49" s="10" customFormat="1" ht="15" x14ac:dyDescent="0.2">
      <c r="A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</row>
    <row r="331" spans="1:49" s="10" customFormat="1" ht="15" x14ac:dyDescent="0.2">
      <c r="A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</row>
    <row r="332" spans="1:49" s="10" customFormat="1" ht="15" x14ac:dyDescent="0.2">
      <c r="A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</row>
    <row r="333" spans="1:49" s="10" customFormat="1" ht="15" x14ac:dyDescent="0.2">
      <c r="A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</row>
    <row r="334" spans="1:49" s="10" customFormat="1" ht="15" x14ac:dyDescent="0.2">
      <c r="A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</row>
    <row r="335" spans="1:49" s="10" customFormat="1" ht="15" x14ac:dyDescent="0.2">
      <c r="A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</row>
    <row r="336" spans="1:49" s="10" customFormat="1" ht="15" x14ac:dyDescent="0.2">
      <c r="A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</row>
    <row r="337" spans="1:49" s="10" customFormat="1" ht="15" x14ac:dyDescent="0.2">
      <c r="A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</row>
    <row r="338" spans="1:49" s="10" customFormat="1" ht="15" x14ac:dyDescent="0.2">
      <c r="A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</row>
    <row r="339" spans="1:49" s="10" customFormat="1" ht="15" x14ac:dyDescent="0.2">
      <c r="A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</row>
    <row r="340" spans="1:49" s="10" customFormat="1" ht="15" x14ac:dyDescent="0.2">
      <c r="A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</row>
    <row r="341" spans="1:49" s="10" customFormat="1" ht="15" x14ac:dyDescent="0.2">
      <c r="A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</row>
    <row r="342" spans="1:49" s="10" customFormat="1" ht="15" x14ac:dyDescent="0.2">
      <c r="A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</row>
    <row r="343" spans="1:49" s="10" customFormat="1" ht="15" x14ac:dyDescent="0.2">
      <c r="A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</row>
    <row r="344" spans="1:49" s="10" customFormat="1" ht="15" x14ac:dyDescent="0.2">
      <c r="A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</row>
    <row r="345" spans="1:49" s="10" customFormat="1" ht="15" x14ac:dyDescent="0.2">
      <c r="A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</row>
    <row r="346" spans="1:49" s="10" customFormat="1" ht="15" x14ac:dyDescent="0.2">
      <c r="A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49" s="10" customFormat="1" ht="15" x14ac:dyDescent="0.2">
      <c r="A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49" s="10" customFormat="1" ht="15" x14ac:dyDescent="0.2">
      <c r="A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49" s="10" customFormat="1" ht="15" x14ac:dyDescent="0.2">
      <c r="A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49" s="10" customFormat="1" ht="15" x14ac:dyDescent="0.2">
      <c r="A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49" s="10" customFormat="1" ht="15" x14ac:dyDescent="0.2">
      <c r="A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49" s="10" customFormat="1" ht="15" x14ac:dyDescent="0.2">
      <c r="A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10" customFormat="1" ht="15" x14ac:dyDescent="0.2">
      <c r="A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10" customFormat="1" ht="15" x14ac:dyDescent="0.2">
      <c r="A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10" customFormat="1" ht="15" x14ac:dyDescent="0.2">
      <c r="A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10" customFormat="1" ht="15" x14ac:dyDescent="0.2">
      <c r="A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10" customFormat="1" ht="15" x14ac:dyDescent="0.2">
      <c r="A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10" customFormat="1" ht="15" x14ac:dyDescent="0.2">
      <c r="A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10" customFormat="1" ht="15" x14ac:dyDescent="0.2">
      <c r="A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10" customFormat="1" ht="15" x14ac:dyDescent="0.2">
      <c r="A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10" customFormat="1" ht="15" x14ac:dyDescent="0.2">
      <c r="A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10" customFormat="1" ht="15" x14ac:dyDescent="0.2">
      <c r="A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10" customFormat="1" ht="15" x14ac:dyDescent="0.2">
      <c r="A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10" customFormat="1" ht="15" x14ac:dyDescent="0.2">
      <c r="A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10" customFormat="1" ht="15" x14ac:dyDescent="0.2">
      <c r="A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10" customFormat="1" ht="15" x14ac:dyDescent="0.2">
      <c r="A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10" customFormat="1" ht="15" x14ac:dyDescent="0.2">
      <c r="A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10" customFormat="1" ht="15" x14ac:dyDescent="0.2">
      <c r="A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10" customFormat="1" ht="15" x14ac:dyDescent="0.2">
      <c r="A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10" customFormat="1" ht="15" x14ac:dyDescent="0.2">
      <c r="A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10" customFormat="1" ht="15" x14ac:dyDescent="0.2">
      <c r="A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10" customFormat="1" ht="15" x14ac:dyDescent="0.2">
      <c r="A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10" customFormat="1" ht="15" x14ac:dyDescent="0.2">
      <c r="A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10" customFormat="1" ht="15" x14ac:dyDescent="0.2">
      <c r="A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10" customFormat="1" ht="15" x14ac:dyDescent="0.2">
      <c r="A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10" customFormat="1" ht="15" x14ac:dyDescent="0.2">
      <c r="A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10" customFormat="1" ht="15" x14ac:dyDescent="0.2">
      <c r="A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10" customFormat="1" ht="15" x14ac:dyDescent="0.2">
      <c r="A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10" customFormat="1" ht="15" x14ac:dyDescent="0.2">
      <c r="A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10" customFormat="1" ht="15" x14ac:dyDescent="0.2">
      <c r="A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10" customFormat="1" ht="15" x14ac:dyDescent="0.2">
      <c r="A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10" customFormat="1" ht="15" x14ac:dyDescent="0.2">
      <c r="A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10" customFormat="1" ht="15" x14ac:dyDescent="0.2">
      <c r="A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10" customFormat="1" ht="15" x14ac:dyDescent="0.2">
      <c r="A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10" customFormat="1" ht="15" x14ac:dyDescent="0.2">
      <c r="A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10" customFormat="1" ht="15" x14ac:dyDescent="0.2">
      <c r="A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10" customFormat="1" ht="15" x14ac:dyDescent="0.2">
      <c r="A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10" customFormat="1" ht="15" x14ac:dyDescent="0.2">
      <c r="A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10" customFormat="1" ht="15" x14ac:dyDescent="0.2">
      <c r="A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10" customFormat="1" ht="15" x14ac:dyDescent="0.2">
      <c r="A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10" customFormat="1" ht="15" x14ac:dyDescent="0.2">
      <c r="A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10" customFormat="1" ht="15" x14ac:dyDescent="0.2">
      <c r="A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10" customFormat="1" ht="15" x14ac:dyDescent="0.2">
      <c r="A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10" customFormat="1" ht="15" x14ac:dyDescent="0.2">
      <c r="A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10" customFormat="1" ht="15" x14ac:dyDescent="0.2">
      <c r="A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10" customFormat="1" ht="15" x14ac:dyDescent="0.2">
      <c r="A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10" customFormat="1" ht="15" x14ac:dyDescent="0.2">
      <c r="A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s="10" customFormat="1" ht="15" x14ac:dyDescent="0.2">
      <c r="A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1:49" s="10" customFormat="1" ht="15" x14ac:dyDescent="0.2">
      <c r="A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</row>
    <row r="400" spans="1:49" s="10" customFormat="1" ht="15" x14ac:dyDescent="0.2">
      <c r="A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</row>
    <row r="401" spans="1:49" s="10" customFormat="1" ht="15" x14ac:dyDescent="0.2">
      <c r="A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</row>
    <row r="402" spans="1:49" s="10" customFormat="1" ht="15" x14ac:dyDescent="0.2">
      <c r="A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</row>
    <row r="403" spans="1:49" s="10" customFormat="1" ht="15" x14ac:dyDescent="0.2">
      <c r="A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</row>
    <row r="404" spans="1:49" s="10" customFormat="1" ht="15" x14ac:dyDescent="0.2">
      <c r="A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</row>
    <row r="405" spans="1:49" s="10" customFormat="1" ht="15" x14ac:dyDescent="0.2">
      <c r="A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</row>
    <row r="406" spans="1:49" s="10" customFormat="1" ht="15" x14ac:dyDescent="0.2">
      <c r="A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</row>
    <row r="407" spans="1:49" s="10" customFormat="1" ht="15" x14ac:dyDescent="0.2">
      <c r="A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</row>
    <row r="408" spans="1:49" s="10" customFormat="1" ht="15" x14ac:dyDescent="0.2">
      <c r="A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</row>
    <row r="409" spans="1:49" s="10" customFormat="1" ht="15" x14ac:dyDescent="0.2">
      <c r="A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</row>
    <row r="410" spans="1:49" s="10" customFormat="1" ht="15" x14ac:dyDescent="0.2">
      <c r="A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</row>
    <row r="411" spans="1:49" s="10" customFormat="1" ht="15" x14ac:dyDescent="0.2">
      <c r="A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</row>
    <row r="412" spans="1:49" s="10" customFormat="1" ht="15" x14ac:dyDescent="0.2">
      <c r="A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</row>
    <row r="413" spans="1:49" s="10" customFormat="1" ht="15" x14ac:dyDescent="0.2">
      <c r="A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</row>
    <row r="414" spans="1:49" s="10" customFormat="1" ht="15" x14ac:dyDescent="0.2">
      <c r="A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</row>
    <row r="415" spans="1:49" s="10" customFormat="1" ht="15" x14ac:dyDescent="0.2">
      <c r="A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</row>
    <row r="416" spans="1:49" s="10" customFormat="1" ht="15" x14ac:dyDescent="0.2">
      <c r="A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</row>
    <row r="417" spans="1:49" s="10" customFormat="1" ht="15" x14ac:dyDescent="0.2">
      <c r="A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1:49" s="10" customFormat="1" ht="15" x14ac:dyDescent="0.2">
      <c r="A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1:49" s="10" customFormat="1" ht="15" x14ac:dyDescent="0.2">
      <c r="A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1:49" s="10" customFormat="1" ht="15" x14ac:dyDescent="0.2">
      <c r="A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1:49" s="10" customFormat="1" ht="15" x14ac:dyDescent="0.2">
      <c r="A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1:49" s="10" customFormat="1" ht="15" x14ac:dyDescent="0.2">
      <c r="A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1:49" s="10" customFormat="1" ht="15" x14ac:dyDescent="0.2">
      <c r="A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1:49" s="10" customFormat="1" ht="15" x14ac:dyDescent="0.2">
      <c r="A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1:49" s="10" customFormat="1" ht="15" x14ac:dyDescent="0.2">
      <c r="A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1:49" s="10" customFormat="1" ht="15" x14ac:dyDescent="0.2">
      <c r="A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1:49" s="10" customFormat="1" ht="15" x14ac:dyDescent="0.2">
      <c r="A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1:49" s="10" customFormat="1" ht="15" x14ac:dyDescent="0.2">
      <c r="A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1:49" s="10" customFormat="1" ht="15" x14ac:dyDescent="0.2">
      <c r="A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1:49" s="10" customFormat="1" ht="15" x14ac:dyDescent="0.2">
      <c r="A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1:49" s="10" customFormat="1" ht="15" x14ac:dyDescent="0.2">
      <c r="A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1:49" s="10" customFormat="1" ht="15" x14ac:dyDescent="0.2">
      <c r="A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1:49" s="10" customFormat="1" ht="15" x14ac:dyDescent="0.2">
      <c r="A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1:49" s="10" customFormat="1" ht="15" x14ac:dyDescent="0.2">
      <c r="A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1:49" s="10" customFormat="1" ht="15" x14ac:dyDescent="0.2">
      <c r="A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1:49" s="10" customFormat="1" ht="15" x14ac:dyDescent="0.2">
      <c r="A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1:49" s="10" customFormat="1" ht="15" x14ac:dyDescent="0.2">
      <c r="A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1:49" s="10" customFormat="1" ht="15" x14ac:dyDescent="0.2">
      <c r="A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1:49" s="10" customFormat="1" ht="15" x14ac:dyDescent="0.2">
      <c r="A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1:49" s="10" customFormat="1" ht="15" x14ac:dyDescent="0.2">
      <c r="A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1:49" s="10" customFormat="1" ht="15" x14ac:dyDescent="0.2">
      <c r="A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1:49" s="10" customFormat="1" ht="15" x14ac:dyDescent="0.2">
      <c r="A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1:49" s="10" customFormat="1" ht="15" x14ac:dyDescent="0.2">
      <c r="A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1:49" s="10" customFormat="1" ht="15" x14ac:dyDescent="0.2">
      <c r="A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1:49" s="10" customFormat="1" ht="15" x14ac:dyDescent="0.2">
      <c r="A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1:49" s="10" customFormat="1" ht="15" x14ac:dyDescent="0.2">
      <c r="A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1:49" s="10" customFormat="1" ht="15" x14ac:dyDescent="0.2">
      <c r="A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1:49" s="10" customFormat="1" ht="15" x14ac:dyDescent="0.2">
      <c r="A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1:49" s="10" customFormat="1" ht="15" x14ac:dyDescent="0.2">
      <c r="A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1:49" s="10" customFormat="1" ht="15" x14ac:dyDescent="0.2">
      <c r="A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1:49" s="10" customFormat="1" ht="15" x14ac:dyDescent="0.2">
      <c r="A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1:49" s="10" customFormat="1" ht="15" x14ac:dyDescent="0.2">
      <c r="A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1:49" s="10" customFormat="1" ht="15" x14ac:dyDescent="0.2">
      <c r="A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1:49" s="10" customFormat="1" ht="15" x14ac:dyDescent="0.2">
      <c r="A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1:49" s="10" customFormat="1" ht="15" x14ac:dyDescent="0.2">
      <c r="A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1:49" s="10" customFormat="1" ht="15" x14ac:dyDescent="0.2">
      <c r="A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1:49" s="10" customFormat="1" ht="15" x14ac:dyDescent="0.2">
      <c r="A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1:49" s="10" customFormat="1" ht="15" x14ac:dyDescent="0.2">
      <c r="A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1:49" s="10" customFormat="1" ht="15" x14ac:dyDescent="0.2">
      <c r="A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1:49" s="10" customFormat="1" ht="15" x14ac:dyDescent="0.2">
      <c r="A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1:49" s="10" customFormat="1" ht="15" x14ac:dyDescent="0.2">
      <c r="A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1:49" s="10" customFormat="1" ht="15" x14ac:dyDescent="0.2">
      <c r="A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</row>
    <row r="463" spans="1:49" s="10" customFormat="1" ht="15" x14ac:dyDescent="0.2">
      <c r="A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</row>
    <row r="464" spans="1:49" s="10" customFormat="1" ht="15" x14ac:dyDescent="0.2">
      <c r="A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</row>
    <row r="465" spans="1:49" s="10" customFormat="1" ht="15" x14ac:dyDescent="0.2">
      <c r="A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</row>
    <row r="466" spans="1:49" s="10" customFormat="1" ht="15" x14ac:dyDescent="0.2">
      <c r="A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</row>
    <row r="467" spans="1:49" s="10" customFormat="1" ht="15" x14ac:dyDescent="0.2">
      <c r="A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</row>
    <row r="468" spans="1:49" s="10" customFormat="1" ht="15" x14ac:dyDescent="0.2">
      <c r="A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</row>
    <row r="469" spans="1:49" s="10" customFormat="1" ht="15" x14ac:dyDescent="0.2">
      <c r="A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</row>
    <row r="470" spans="1:49" s="10" customFormat="1" ht="15" x14ac:dyDescent="0.2">
      <c r="A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</row>
    <row r="471" spans="1:49" s="10" customFormat="1" ht="15" x14ac:dyDescent="0.2">
      <c r="A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</row>
    <row r="472" spans="1:49" s="10" customFormat="1" ht="15" x14ac:dyDescent="0.2">
      <c r="A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</row>
    <row r="473" spans="1:49" s="10" customFormat="1" ht="15" x14ac:dyDescent="0.2">
      <c r="A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</row>
    <row r="474" spans="1:49" s="10" customFormat="1" ht="15" x14ac:dyDescent="0.2">
      <c r="A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</row>
    <row r="475" spans="1:49" s="10" customFormat="1" ht="15" x14ac:dyDescent="0.2">
      <c r="A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</row>
    <row r="476" spans="1:49" s="10" customFormat="1" ht="15" x14ac:dyDescent="0.2">
      <c r="A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</row>
    <row r="477" spans="1:49" s="10" customFormat="1" ht="15" x14ac:dyDescent="0.2">
      <c r="A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</row>
    <row r="478" spans="1:49" s="10" customFormat="1" ht="15" x14ac:dyDescent="0.2">
      <c r="A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</row>
    <row r="479" spans="1:49" s="10" customFormat="1" ht="15" x14ac:dyDescent="0.2">
      <c r="A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</row>
    <row r="480" spans="1:49" s="10" customFormat="1" ht="15" x14ac:dyDescent="0.2">
      <c r="A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</row>
    <row r="481" spans="1:49" s="10" customFormat="1" ht="15" x14ac:dyDescent="0.2">
      <c r="A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</row>
    <row r="482" spans="1:49" s="10" customFormat="1" ht="15" x14ac:dyDescent="0.2">
      <c r="A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</row>
    <row r="483" spans="1:49" s="10" customFormat="1" ht="15" x14ac:dyDescent="0.2">
      <c r="A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</row>
    <row r="484" spans="1:49" s="10" customFormat="1" ht="15" x14ac:dyDescent="0.2">
      <c r="A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</row>
    <row r="485" spans="1:49" s="10" customFormat="1" ht="15" x14ac:dyDescent="0.2">
      <c r="A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</row>
    <row r="486" spans="1:49" s="10" customFormat="1" ht="15" x14ac:dyDescent="0.2">
      <c r="A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</row>
    <row r="487" spans="1:49" s="10" customFormat="1" ht="15" x14ac:dyDescent="0.2">
      <c r="A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</row>
    <row r="488" spans="1:49" s="10" customFormat="1" ht="15" x14ac:dyDescent="0.2">
      <c r="A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</row>
    <row r="489" spans="1:49" s="10" customFormat="1" ht="15" x14ac:dyDescent="0.2">
      <c r="A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</row>
    <row r="490" spans="1:49" s="10" customFormat="1" ht="15" x14ac:dyDescent="0.2">
      <c r="A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</row>
    <row r="491" spans="1:49" s="10" customFormat="1" ht="15" x14ac:dyDescent="0.2">
      <c r="A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</row>
    <row r="492" spans="1:49" s="10" customFormat="1" ht="15" x14ac:dyDescent="0.2">
      <c r="A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</row>
    <row r="493" spans="1:49" s="10" customFormat="1" ht="15" x14ac:dyDescent="0.2">
      <c r="A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</row>
    <row r="494" spans="1:49" s="10" customFormat="1" ht="15" x14ac:dyDescent="0.2">
      <c r="A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</row>
    <row r="495" spans="1:49" s="10" customFormat="1" ht="15" x14ac:dyDescent="0.2">
      <c r="A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</row>
    <row r="496" spans="1:49" s="10" customFormat="1" ht="15" x14ac:dyDescent="0.2">
      <c r="A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</row>
    <row r="497" spans="1:49" s="10" customFormat="1" ht="15" x14ac:dyDescent="0.2">
      <c r="A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1:49" s="10" customFormat="1" ht="15" x14ac:dyDescent="0.2">
      <c r="A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1:49" s="10" customFormat="1" ht="15" x14ac:dyDescent="0.2">
      <c r="A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1:49" s="10" customFormat="1" ht="15" x14ac:dyDescent="0.2">
      <c r="A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</row>
    <row r="501" spans="1:49" s="10" customFormat="1" ht="15" x14ac:dyDescent="0.2">
      <c r="A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</row>
    <row r="502" spans="1:49" s="10" customFormat="1" ht="15" x14ac:dyDescent="0.2">
      <c r="A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</row>
    <row r="503" spans="1:49" s="10" customFormat="1" ht="15" x14ac:dyDescent="0.2">
      <c r="A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</row>
    <row r="504" spans="1:49" s="10" customFormat="1" ht="15" x14ac:dyDescent="0.2">
      <c r="A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</row>
    <row r="505" spans="1:49" s="10" customFormat="1" ht="15" x14ac:dyDescent="0.2">
      <c r="A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</row>
    <row r="506" spans="1:49" s="10" customFormat="1" ht="15" x14ac:dyDescent="0.2">
      <c r="A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</row>
    <row r="507" spans="1:49" s="10" customFormat="1" ht="15" x14ac:dyDescent="0.2">
      <c r="A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</row>
    <row r="508" spans="1:49" s="10" customFormat="1" ht="15" x14ac:dyDescent="0.2">
      <c r="A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</row>
    <row r="509" spans="1:49" s="10" customFormat="1" ht="15" x14ac:dyDescent="0.2">
      <c r="A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</row>
    <row r="510" spans="1:49" s="10" customFormat="1" ht="15" x14ac:dyDescent="0.2">
      <c r="A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</row>
    <row r="511" spans="1:49" s="10" customFormat="1" ht="15" x14ac:dyDescent="0.2">
      <c r="A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</row>
    <row r="512" spans="1:49" s="10" customFormat="1" ht="15" x14ac:dyDescent="0.2">
      <c r="A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</row>
    <row r="513" spans="1:49" s="10" customFormat="1" ht="15" x14ac:dyDescent="0.2">
      <c r="A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</row>
    <row r="514" spans="1:49" s="10" customFormat="1" ht="15" x14ac:dyDescent="0.2">
      <c r="A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</row>
    <row r="515" spans="1:49" s="10" customFormat="1" ht="15" x14ac:dyDescent="0.2">
      <c r="A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</row>
    <row r="516" spans="1:49" s="10" customFormat="1" ht="15" x14ac:dyDescent="0.2">
      <c r="A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</row>
    <row r="517" spans="1:49" s="10" customFormat="1" ht="15" x14ac:dyDescent="0.2">
      <c r="A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</row>
    <row r="518" spans="1:49" s="10" customFormat="1" ht="15" x14ac:dyDescent="0.2">
      <c r="A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</row>
    <row r="519" spans="1:49" s="10" customFormat="1" ht="15" x14ac:dyDescent="0.2">
      <c r="A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</row>
    <row r="520" spans="1:49" s="10" customFormat="1" ht="15" x14ac:dyDescent="0.2">
      <c r="A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</row>
    <row r="521" spans="1:49" s="10" customFormat="1" ht="15" x14ac:dyDescent="0.2">
      <c r="A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</row>
    <row r="522" spans="1:49" s="10" customFormat="1" ht="15" x14ac:dyDescent="0.2">
      <c r="A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</row>
    <row r="523" spans="1:49" s="10" customFormat="1" ht="15" x14ac:dyDescent="0.2">
      <c r="A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</row>
    <row r="524" spans="1:49" s="10" customFormat="1" ht="15" x14ac:dyDescent="0.2">
      <c r="A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</row>
    <row r="525" spans="1:49" s="10" customFormat="1" ht="15" x14ac:dyDescent="0.2">
      <c r="A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</row>
    <row r="526" spans="1:49" s="10" customFormat="1" ht="15" x14ac:dyDescent="0.2">
      <c r="A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</row>
    <row r="527" spans="1:49" s="10" customFormat="1" ht="15" x14ac:dyDescent="0.2">
      <c r="A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</row>
    <row r="528" spans="1:49" s="10" customFormat="1" ht="15" x14ac:dyDescent="0.2">
      <c r="A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</row>
    <row r="529" spans="1:49" s="10" customFormat="1" ht="15" x14ac:dyDescent="0.2">
      <c r="A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</row>
    <row r="530" spans="1:49" s="10" customFormat="1" ht="15" x14ac:dyDescent="0.2">
      <c r="A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</row>
    <row r="531" spans="1:49" s="10" customFormat="1" ht="15" x14ac:dyDescent="0.2">
      <c r="A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</row>
    <row r="532" spans="1:49" s="10" customFormat="1" ht="15" x14ac:dyDescent="0.2">
      <c r="A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</row>
    <row r="533" spans="1:49" s="10" customFormat="1" ht="15" x14ac:dyDescent="0.2">
      <c r="A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</row>
    <row r="534" spans="1:49" s="10" customFormat="1" ht="15" x14ac:dyDescent="0.2">
      <c r="A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</row>
    <row r="535" spans="1:49" s="10" customFormat="1" ht="15" x14ac:dyDescent="0.2">
      <c r="A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</row>
    <row r="536" spans="1:49" s="10" customFormat="1" ht="15" x14ac:dyDescent="0.2">
      <c r="A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</row>
    <row r="537" spans="1:49" s="10" customFormat="1" ht="15" x14ac:dyDescent="0.2">
      <c r="A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</row>
    <row r="538" spans="1:49" s="10" customFormat="1" ht="15" x14ac:dyDescent="0.2">
      <c r="A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</row>
    <row r="539" spans="1:49" s="10" customFormat="1" ht="15" x14ac:dyDescent="0.2">
      <c r="A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</row>
    <row r="540" spans="1:49" s="10" customFormat="1" ht="15" x14ac:dyDescent="0.2">
      <c r="A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</row>
    <row r="541" spans="1:49" s="10" customFormat="1" ht="15" x14ac:dyDescent="0.2">
      <c r="A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</row>
    <row r="542" spans="1:49" s="10" customFormat="1" ht="15" x14ac:dyDescent="0.2">
      <c r="A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</row>
    <row r="543" spans="1:49" s="10" customFormat="1" ht="15" x14ac:dyDescent="0.2">
      <c r="A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</row>
    <row r="544" spans="1:49" s="10" customFormat="1" ht="15" x14ac:dyDescent="0.2">
      <c r="A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</row>
    <row r="545" spans="1:49" s="10" customFormat="1" ht="15" x14ac:dyDescent="0.2">
      <c r="A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</row>
    <row r="546" spans="1:49" s="10" customFormat="1" ht="15" x14ac:dyDescent="0.2">
      <c r="A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</row>
    <row r="547" spans="1:49" s="10" customFormat="1" ht="15" x14ac:dyDescent="0.2">
      <c r="A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</row>
    <row r="548" spans="1:49" s="10" customFormat="1" ht="15" x14ac:dyDescent="0.2">
      <c r="A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</row>
    <row r="549" spans="1:49" s="10" customFormat="1" ht="15" x14ac:dyDescent="0.2">
      <c r="A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</row>
    <row r="550" spans="1:49" s="10" customFormat="1" ht="15" x14ac:dyDescent="0.2">
      <c r="A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</row>
    <row r="551" spans="1:49" s="10" customFormat="1" ht="15" x14ac:dyDescent="0.2">
      <c r="A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</row>
    <row r="552" spans="1:49" s="10" customFormat="1" ht="15" x14ac:dyDescent="0.2">
      <c r="A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</row>
    <row r="553" spans="1:49" s="10" customFormat="1" ht="15" x14ac:dyDescent="0.2">
      <c r="A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</row>
    <row r="554" spans="1:49" s="10" customFormat="1" ht="15" x14ac:dyDescent="0.2">
      <c r="A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</row>
    <row r="555" spans="1:49" s="10" customFormat="1" ht="15" x14ac:dyDescent="0.2">
      <c r="A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</row>
    <row r="556" spans="1:49" s="10" customFormat="1" ht="15" x14ac:dyDescent="0.2">
      <c r="A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</row>
    <row r="557" spans="1:49" s="10" customFormat="1" ht="15" x14ac:dyDescent="0.2">
      <c r="A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</row>
    <row r="558" spans="1:49" s="10" customFormat="1" ht="15" x14ac:dyDescent="0.2">
      <c r="A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</row>
    <row r="559" spans="1:49" s="10" customFormat="1" ht="15" x14ac:dyDescent="0.2">
      <c r="A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</row>
    <row r="560" spans="1:49" s="10" customFormat="1" ht="15" x14ac:dyDescent="0.2">
      <c r="A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</row>
    <row r="561" spans="1:49" s="10" customFormat="1" ht="15" x14ac:dyDescent="0.2">
      <c r="A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</row>
    <row r="562" spans="1:49" s="10" customFormat="1" ht="15" x14ac:dyDescent="0.2">
      <c r="A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</row>
    <row r="563" spans="1:49" s="10" customFormat="1" ht="15" x14ac:dyDescent="0.2">
      <c r="A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</row>
    <row r="564" spans="1:49" s="10" customFormat="1" ht="15" x14ac:dyDescent="0.2">
      <c r="A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</row>
    <row r="565" spans="1:49" s="10" customFormat="1" ht="15" x14ac:dyDescent="0.2">
      <c r="A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</row>
    <row r="566" spans="1:49" s="10" customFormat="1" ht="15" x14ac:dyDescent="0.2">
      <c r="A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</row>
    <row r="567" spans="1:49" s="10" customFormat="1" ht="15" x14ac:dyDescent="0.2">
      <c r="A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</row>
    <row r="568" spans="1:49" s="10" customFormat="1" ht="15" x14ac:dyDescent="0.2">
      <c r="A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</row>
    <row r="569" spans="1:49" s="10" customFormat="1" ht="15" x14ac:dyDescent="0.2">
      <c r="A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</row>
    <row r="570" spans="1:49" s="10" customFormat="1" ht="15" x14ac:dyDescent="0.2">
      <c r="A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</row>
    <row r="571" spans="1:49" s="10" customFormat="1" ht="15" x14ac:dyDescent="0.2">
      <c r="A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</row>
    <row r="572" spans="1:49" s="10" customFormat="1" ht="15" x14ac:dyDescent="0.2">
      <c r="A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</row>
    <row r="573" spans="1:49" s="10" customFormat="1" ht="15" x14ac:dyDescent="0.2">
      <c r="A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</row>
    <row r="574" spans="1:49" s="10" customFormat="1" ht="15" x14ac:dyDescent="0.2">
      <c r="A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</row>
    <row r="575" spans="1:49" s="10" customFormat="1" ht="15" x14ac:dyDescent="0.2">
      <c r="A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</row>
    <row r="576" spans="1:49" s="10" customFormat="1" ht="15" x14ac:dyDescent="0.2">
      <c r="A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</row>
    <row r="577" spans="1:49" s="10" customFormat="1" ht="15" x14ac:dyDescent="0.2">
      <c r="A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</row>
    <row r="578" spans="1:49" s="10" customFormat="1" ht="15" x14ac:dyDescent="0.2">
      <c r="A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</row>
    <row r="579" spans="1:49" s="10" customFormat="1" ht="15" x14ac:dyDescent="0.2">
      <c r="A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</row>
    <row r="580" spans="1:49" s="10" customFormat="1" ht="15" x14ac:dyDescent="0.2">
      <c r="A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</row>
    <row r="581" spans="1:49" s="10" customFormat="1" ht="15" x14ac:dyDescent="0.2">
      <c r="A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</row>
    <row r="582" spans="1:49" s="10" customFormat="1" ht="15" x14ac:dyDescent="0.2">
      <c r="A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</row>
    <row r="583" spans="1:49" s="10" customFormat="1" ht="15" x14ac:dyDescent="0.2">
      <c r="A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</row>
    <row r="584" spans="1:49" s="10" customFormat="1" ht="15" x14ac:dyDescent="0.2">
      <c r="A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</row>
    <row r="585" spans="1:49" s="10" customFormat="1" ht="15" x14ac:dyDescent="0.2">
      <c r="A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</row>
    <row r="586" spans="1:49" s="10" customFormat="1" ht="15" x14ac:dyDescent="0.2">
      <c r="A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</row>
    <row r="587" spans="1:49" s="10" customFormat="1" ht="15" x14ac:dyDescent="0.2">
      <c r="A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</row>
    <row r="588" spans="1:49" s="10" customFormat="1" ht="15" x14ac:dyDescent="0.2">
      <c r="A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</row>
    <row r="589" spans="1:49" s="10" customFormat="1" ht="15" x14ac:dyDescent="0.2">
      <c r="A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</row>
    <row r="590" spans="1:49" s="10" customFormat="1" ht="15" x14ac:dyDescent="0.2">
      <c r="A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</row>
    <row r="591" spans="1:49" s="10" customFormat="1" ht="15" x14ac:dyDescent="0.2">
      <c r="A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</row>
    <row r="592" spans="1:49" s="10" customFormat="1" ht="15" x14ac:dyDescent="0.2">
      <c r="A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</row>
    <row r="593" spans="1:49" s="10" customFormat="1" ht="15" x14ac:dyDescent="0.2">
      <c r="A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</row>
    <row r="594" spans="1:49" s="10" customFormat="1" ht="15" x14ac:dyDescent="0.2">
      <c r="A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</row>
    <row r="595" spans="1:49" s="10" customFormat="1" ht="15" x14ac:dyDescent="0.2">
      <c r="A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</row>
    <row r="596" spans="1:49" s="10" customFormat="1" ht="15" x14ac:dyDescent="0.2">
      <c r="A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</row>
    <row r="597" spans="1:49" s="10" customFormat="1" ht="15" x14ac:dyDescent="0.2">
      <c r="A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</row>
    <row r="598" spans="1:49" s="10" customFormat="1" ht="15" x14ac:dyDescent="0.2">
      <c r="A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</row>
    <row r="599" spans="1:49" s="10" customFormat="1" ht="15" x14ac:dyDescent="0.2">
      <c r="A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</row>
    <row r="600" spans="1:49" s="10" customFormat="1" ht="15" x14ac:dyDescent="0.2">
      <c r="A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</row>
    <row r="601" spans="1:49" s="10" customFormat="1" ht="15" x14ac:dyDescent="0.2">
      <c r="A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</row>
    <row r="602" spans="1:49" s="10" customFormat="1" ht="15" x14ac:dyDescent="0.2">
      <c r="A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</row>
    <row r="603" spans="1:49" s="10" customFormat="1" ht="15" x14ac:dyDescent="0.2">
      <c r="A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</row>
    <row r="604" spans="1:49" s="10" customFormat="1" ht="15" x14ac:dyDescent="0.2">
      <c r="A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</row>
    <row r="605" spans="1:49" s="10" customFormat="1" ht="15" x14ac:dyDescent="0.2">
      <c r="A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</row>
    <row r="606" spans="1:49" s="10" customFormat="1" ht="15" x14ac:dyDescent="0.2">
      <c r="A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</row>
    <row r="607" spans="1:49" s="10" customFormat="1" ht="15" x14ac:dyDescent="0.2">
      <c r="A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</row>
    <row r="608" spans="1:49" s="10" customFormat="1" ht="15" x14ac:dyDescent="0.2">
      <c r="A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</row>
    <row r="609" spans="1:49" s="10" customFormat="1" ht="15" x14ac:dyDescent="0.2">
      <c r="A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</row>
    <row r="610" spans="1:49" s="10" customFormat="1" ht="15" x14ac:dyDescent="0.2">
      <c r="A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</row>
    <row r="611" spans="1:49" s="10" customFormat="1" ht="15" x14ac:dyDescent="0.2">
      <c r="A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</row>
    <row r="612" spans="1:49" s="10" customFormat="1" ht="15" x14ac:dyDescent="0.2">
      <c r="A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</row>
    <row r="613" spans="1:49" s="10" customFormat="1" ht="15" x14ac:dyDescent="0.2">
      <c r="A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</row>
    <row r="614" spans="1:49" s="10" customFormat="1" ht="15" x14ac:dyDescent="0.2">
      <c r="A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</row>
    <row r="615" spans="1:49" s="10" customFormat="1" ht="15" x14ac:dyDescent="0.2">
      <c r="A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</row>
    <row r="616" spans="1:49" s="10" customFormat="1" ht="15" x14ac:dyDescent="0.2">
      <c r="A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</row>
    <row r="617" spans="1:49" s="10" customFormat="1" ht="15" x14ac:dyDescent="0.2">
      <c r="A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</row>
    <row r="618" spans="1:49" s="10" customFormat="1" ht="15" x14ac:dyDescent="0.2">
      <c r="A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</row>
    <row r="619" spans="1:49" s="10" customFormat="1" ht="15" x14ac:dyDescent="0.2">
      <c r="A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</row>
    <row r="620" spans="1:49" s="10" customFormat="1" ht="15" x14ac:dyDescent="0.2">
      <c r="A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</row>
    <row r="621" spans="1:49" s="10" customFormat="1" ht="15" x14ac:dyDescent="0.2">
      <c r="A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</row>
    <row r="622" spans="1:49" s="10" customFormat="1" ht="15" x14ac:dyDescent="0.2">
      <c r="A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</row>
    <row r="623" spans="1:49" s="10" customFormat="1" ht="15" x14ac:dyDescent="0.2">
      <c r="A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</row>
    <row r="624" spans="1:49" s="10" customFormat="1" ht="15" x14ac:dyDescent="0.2">
      <c r="A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</row>
    <row r="625" spans="1:49" s="10" customFormat="1" ht="15" x14ac:dyDescent="0.2">
      <c r="A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</row>
    <row r="626" spans="1:49" s="10" customFormat="1" ht="15" x14ac:dyDescent="0.2">
      <c r="A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</row>
    <row r="627" spans="1:49" s="10" customFormat="1" ht="15" x14ac:dyDescent="0.2">
      <c r="A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</row>
    <row r="628" spans="1:49" s="10" customFormat="1" ht="15" x14ac:dyDescent="0.2">
      <c r="A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</row>
    <row r="629" spans="1:49" s="10" customFormat="1" ht="15" x14ac:dyDescent="0.2">
      <c r="A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</row>
    <row r="630" spans="1:49" s="10" customFormat="1" ht="15" x14ac:dyDescent="0.2">
      <c r="A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</row>
    <row r="631" spans="1:49" s="10" customFormat="1" ht="15" x14ac:dyDescent="0.2">
      <c r="A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</row>
    <row r="632" spans="1:49" s="10" customFormat="1" ht="15" x14ac:dyDescent="0.2">
      <c r="A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</row>
    <row r="633" spans="1:49" s="10" customFormat="1" ht="15" x14ac:dyDescent="0.2">
      <c r="A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</row>
    <row r="634" spans="1:49" s="10" customFormat="1" ht="15" x14ac:dyDescent="0.2">
      <c r="A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</row>
    <row r="635" spans="1:49" s="10" customFormat="1" ht="15" x14ac:dyDescent="0.2">
      <c r="A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</row>
    <row r="636" spans="1:49" s="10" customFormat="1" ht="15" x14ac:dyDescent="0.2">
      <c r="A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</row>
    <row r="637" spans="1:49" s="10" customFormat="1" ht="15" x14ac:dyDescent="0.2">
      <c r="A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</row>
    <row r="638" spans="1:49" s="10" customFormat="1" ht="15" x14ac:dyDescent="0.2">
      <c r="A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</row>
    <row r="639" spans="1:49" s="10" customFormat="1" ht="15" x14ac:dyDescent="0.2">
      <c r="A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</row>
    <row r="640" spans="1:49" s="10" customFormat="1" ht="15" x14ac:dyDescent="0.2">
      <c r="A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</row>
    <row r="641" spans="1:49" s="10" customFormat="1" ht="15" x14ac:dyDescent="0.2">
      <c r="A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</row>
    <row r="642" spans="1:49" s="10" customFormat="1" ht="15" x14ac:dyDescent="0.2">
      <c r="A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</row>
    <row r="643" spans="1:49" s="10" customFormat="1" ht="15" x14ac:dyDescent="0.2">
      <c r="A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</row>
    <row r="644" spans="1:49" s="10" customFormat="1" ht="15" x14ac:dyDescent="0.2">
      <c r="A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</row>
    <row r="645" spans="1:49" s="10" customFormat="1" ht="15" x14ac:dyDescent="0.2">
      <c r="A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</row>
    <row r="646" spans="1:49" s="10" customFormat="1" ht="15" x14ac:dyDescent="0.2">
      <c r="A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</row>
    <row r="647" spans="1:49" s="10" customFormat="1" ht="15" x14ac:dyDescent="0.2">
      <c r="A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</row>
    <row r="648" spans="1:49" s="10" customFormat="1" ht="15" x14ac:dyDescent="0.2">
      <c r="A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</row>
    <row r="649" spans="1:49" s="10" customFormat="1" ht="15" x14ac:dyDescent="0.2">
      <c r="A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</row>
    <row r="650" spans="1:49" s="10" customFormat="1" ht="15" x14ac:dyDescent="0.2">
      <c r="A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</row>
    <row r="651" spans="1:49" s="10" customFormat="1" ht="15" x14ac:dyDescent="0.2">
      <c r="A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</row>
    <row r="652" spans="1:49" s="10" customFormat="1" ht="15" x14ac:dyDescent="0.2">
      <c r="A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</row>
    <row r="653" spans="1:49" s="10" customFormat="1" ht="15" x14ac:dyDescent="0.2">
      <c r="A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</row>
    <row r="654" spans="1:49" s="10" customFormat="1" ht="15" x14ac:dyDescent="0.2">
      <c r="A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</row>
    <row r="655" spans="1:49" s="10" customFormat="1" ht="15" x14ac:dyDescent="0.2">
      <c r="A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</row>
    <row r="656" spans="1:49" s="10" customFormat="1" ht="15" x14ac:dyDescent="0.2">
      <c r="A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</row>
    <row r="657" spans="1:49" s="10" customFormat="1" ht="15" x14ac:dyDescent="0.2">
      <c r="A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</row>
    <row r="658" spans="1:49" s="10" customFormat="1" ht="15" x14ac:dyDescent="0.2">
      <c r="A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</row>
    <row r="659" spans="1:49" s="10" customFormat="1" ht="15" x14ac:dyDescent="0.2">
      <c r="A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</row>
    <row r="660" spans="1:49" s="10" customFormat="1" ht="15" x14ac:dyDescent="0.2">
      <c r="A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</row>
    <row r="661" spans="1:49" s="10" customFormat="1" ht="15" x14ac:dyDescent="0.2">
      <c r="A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</row>
    <row r="662" spans="1:49" s="10" customFormat="1" ht="15" x14ac:dyDescent="0.2">
      <c r="A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</row>
    <row r="663" spans="1:49" s="10" customFormat="1" ht="15" x14ac:dyDescent="0.2">
      <c r="A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</row>
    <row r="664" spans="1:49" s="10" customFormat="1" ht="15" x14ac:dyDescent="0.2">
      <c r="A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</row>
    <row r="665" spans="1:49" s="10" customFormat="1" ht="15" x14ac:dyDescent="0.2">
      <c r="A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</row>
    <row r="666" spans="1:49" s="10" customFormat="1" ht="15" x14ac:dyDescent="0.2">
      <c r="A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</row>
    <row r="667" spans="1:49" s="10" customFormat="1" ht="15" x14ac:dyDescent="0.2">
      <c r="A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</row>
    <row r="668" spans="1:49" s="10" customFormat="1" ht="15" x14ac:dyDescent="0.2">
      <c r="A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</row>
    <row r="669" spans="1:49" s="10" customFormat="1" ht="15" x14ac:dyDescent="0.2">
      <c r="A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</row>
    <row r="670" spans="1:49" s="10" customFormat="1" ht="15" x14ac:dyDescent="0.2">
      <c r="A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</row>
    <row r="671" spans="1:49" s="10" customFormat="1" ht="15" x14ac:dyDescent="0.2">
      <c r="A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</row>
    <row r="672" spans="1:49" s="10" customFormat="1" ht="15" x14ac:dyDescent="0.2">
      <c r="A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</row>
    <row r="673" spans="1:49" s="10" customFormat="1" ht="15" x14ac:dyDescent="0.2">
      <c r="A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</row>
    <row r="674" spans="1:49" s="10" customFormat="1" ht="15" x14ac:dyDescent="0.2">
      <c r="A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</row>
    <row r="675" spans="1:49" s="10" customFormat="1" ht="15" x14ac:dyDescent="0.2">
      <c r="A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</row>
    <row r="676" spans="1:49" s="10" customFormat="1" ht="15" x14ac:dyDescent="0.2">
      <c r="A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</row>
    <row r="677" spans="1:49" s="10" customFormat="1" ht="15" x14ac:dyDescent="0.2">
      <c r="A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</row>
    <row r="678" spans="1:49" s="10" customFormat="1" ht="15" x14ac:dyDescent="0.2">
      <c r="A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</row>
    <row r="679" spans="1:49" s="10" customFormat="1" ht="15" x14ac:dyDescent="0.2">
      <c r="A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</row>
    <row r="680" spans="1:49" s="10" customFormat="1" ht="15" x14ac:dyDescent="0.2">
      <c r="A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</row>
    <row r="681" spans="1:49" s="10" customFormat="1" ht="15" x14ac:dyDescent="0.2">
      <c r="A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</row>
    <row r="682" spans="1:49" s="10" customFormat="1" ht="15" x14ac:dyDescent="0.2">
      <c r="A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</row>
    <row r="683" spans="1:49" s="10" customFormat="1" ht="15" x14ac:dyDescent="0.2">
      <c r="A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</row>
    <row r="684" spans="1:49" s="10" customFormat="1" ht="15" x14ac:dyDescent="0.2">
      <c r="A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</row>
    <row r="685" spans="1:49" s="10" customFormat="1" ht="15" x14ac:dyDescent="0.2">
      <c r="A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</row>
    <row r="686" spans="1:49" s="10" customFormat="1" ht="15" x14ac:dyDescent="0.2">
      <c r="A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</row>
    <row r="687" spans="1:49" s="10" customFormat="1" ht="15" x14ac:dyDescent="0.2">
      <c r="A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</row>
    <row r="688" spans="1:49" s="10" customFormat="1" ht="15" x14ac:dyDescent="0.2">
      <c r="A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</row>
    <row r="689" spans="1:49" s="10" customFormat="1" ht="15" x14ac:dyDescent="0.2">
      <c r="A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</row>
    <row r="690" spans="1:49" s="10" customFormat="1" ht="15" x14ac:dyDescent="0.2">
      <c r="A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</row>
    <row r="691" spans="1:49" s="10" customFormat="1" ht="15" x14ac:dyDescent="0.2">
      <c r="A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</row>
    <row r="692" spans="1:49" s="10" customFormat="1" ht="15" x14ac:dyDescent="0.2">
      <c r="A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</row>
    <row r="693" spans="1:49" s="10" customFormat="1" ht="15" x14ac:dyDescent="0.2">
      <c r="A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</row>
    <row r="694" spans="1:49" s="10" customFormat="1" ht="15" x14ac:dyDescent="0.2">
      <c r="A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</row>
    <row r="695" spans="1:49" s="10" customFormat="1" ht="15" x14ac:dyDescent="0.2">
      <c r="A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</row>
    <row r="696" spans="1:49" s="10" customFormat="1" ht="15" x14ac:dyDescent="0.2">
      <c r="A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</row>
    <row r="697" spans="1:49" s="10" customFormat="1" ht="15" x14ac:dyDescent="0.2">
      <c r="A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</row>
    <row r="698" spans="1:49" s="10" customFormat="1" ht="15" x14ac:dyDescent="0.2">
      <c r="A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</row>
    <row r="699" spans="1:49" s="10" customFormat="1" ht="15" x14ac:dyDescent="0.2">
      <c r="A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</row>
    <row r="700" spans="1:49" s="10" customFormat="1" ht="15" x14ac:dyDescent="0.2">
      <c r="A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</row>
    <row r="701" spans="1:49" s="10" customFormat="1" ht="15" x14ac:dyDescent="0.2">
      <c r="A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</row>
    <row r="702" spans="1:49" s="10" customFormat="1" ht="15" x14ac:dyDescent="0.2">
      <c r="A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</row>
    <row r="703" spans="1:49" s="10" customFormat="1" ht="15" x14ac:dyDescent="0.2">
      <c r="A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</row>
    <row r="704" spans="1:49" s="10" customFormat="1" ht="15" x14ac:dyDescent="0.2">
      <c r="A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</row>
    <row r="705" spans="1:49" s="10" customFormat="1" ht="15" x14ac:dyDescent="0.2">
      <c r="A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</row>
    <row r="706" spans="1:49" s="10" customFormat="1" ht="15" x14ac:dyDescent="0.2">
      <c r="A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</row>
    <row r="707" spans="1:49" s="10" customFormat="1" ht="15" x14ac:dyDescent="0.2">
      <c r="A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</row>
    <row r="708" spans="1:49" s="10" customFormat="1" ht="15" x14ac:dyDescent="0.2">
      <c r="A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</row>
    <row r="709" spans="1:49" s="10" customFormat="1" ht="15" x14ac:dyDescent="0.2">
      <c r="A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</row>
    <row r="710" spans="1:49" s="10" customFormat="1" ht="15" x14ac:dyDescent="0.2">
      <c r="A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</row>
    <row r="711" spans="1:49" s="10" customFormat="1" ht="15" x14ac:dyDescent="0.2">
      <c r="A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</row>
    <row r="712" spans="1:49" s="10" customFormat="1" ht="15" x14ac:dyDescent="0.2">
      <c r="A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</row>
    <row r="713" spans="1:49" s="10" customFormat="1" ht="15" x14ac:dyDescent="0.2">
      <c r="A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</row>
    <row r="714" spans="1:49" s="10" customFormat="1" ht="15" x14ac:dyDescent="0.2">
      <c r="A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</row>
    <row r="715" spans="1:49" s="10" customFormat="1" ht="15" x14ac:dyDescent="0.2">
      <c r="A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</row>
    <row r="716" spans="1:49" s="10" customFormat="1" ht="15" x14ac:dyDescent="0.2">
      <c r="A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</row>
    <row r="717" spans="1:49" s="10" customFormat="1" ht="15" x14ac:dyDescent="0.2">
      <c r="A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</row>
    <row r="718" spans="1:49" s="10" customFormat="1" ht="15" x14ac:dyDescent="0.2">
      <c r="A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</row>
    <row r="719" spans="1:49" s="10" customFormat="1" ht="15" x14ac:dyDescent="0.2">
      <c r="A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</row>
    <row r="720" spans="1:49" s="10" customFormat="1" ht="15" x14ac:dyDescent="0.2">
      <c r="A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</row>
    <row r="721" spans="1:49" s="10" customFormat="1" ht="15" x14ac:dyDescent="0.2">
      <c r="A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</row>
    <row r="722" spans="1:49" s="10" customFormat="1" ht="15" x14ac:dyDescent="0.2">
      <c r="A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</row>
    <row r="723" spans="1:49" s="10" customFormat="1" ht="15" x14ac:dyDescent="0.2">
      <c r="A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</row>
    <row r="724" spans="1:49" s="10" customFormat="1" ht="15" x14ac:dyDescent="0.2">
      <c r="A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</row>
    <row r="725" spans="1:49" s="10" customFormat="1" ht="15" x14ac:dyDescent="0.2">
      <c r="A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</row>
    <row r="726" spans="1:49" s="10" customFormat="1" ht="15" x14ac:dyDescent="0.2">
      <c r="A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</row>
    <row r="727" spans="1:49" s="10" customFormat="1" ht="15" x14ac:dyDescent="0.2">
      <c r="A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</row>
    <row r="728" spans="1:49" s="10" customFormat="1" ht="15" x14ac:dyDescent="0.2">
      <c r="A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</row>
    <row r="729" spans="1:49" s="10" customFormat="1" ht="15" x14ac:dyDescent="0.2">
      <c r="A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</row>
    <row r="730" spans="1:49" s="10" customFormat="1" ht="15" x14ac:dyDescent="0.2">
      <c r="A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</row>
    <row r="731" spans="1:49" s="10" customFormat="1" ht="15" x14ac:dyDescent="0.2">
      <c r="A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</row>
    <row r="732" spans="1:49" s="10" customFormat="1" ht="15" x14ac:dyDescent="0.2">
      <c r="A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</row>
    <row r="733" spans="1:49" s="10" customFormat="1" ht="15" x14ac:dyDescent="0.2">
      <c r="A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</row>
    <row r="734" spans="1:49" s="10" customFormat="1" ht="15" x14ac:dyDescent="0.2">
      <c r="A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</row>
    <row r="735" spans="1:49" s="10" customFormat="1" ht="15" x14ac:dyDescent="0.2">
      <c r="A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</row>
    <row r="736" spans="1:49" s="10" customFormat="1" ht="15" x14ac:dyDescent="0.2">
      <c r="A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</row>
    <row r="737" spans="1:49" s="10" customFormat="1" ht="15" x14ac:dyDescent="0.2">
      <c r="A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</row>
    <row r="738" spans="1:49" s="10" customFormat="1" ht="15" x14ac:dyDescent="0.2">
      <c r="A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</row>
    <row r="739" spans="1:49" s="10" customFormat="1" ht="15" x14ac:dyDescent="0.2">
      <c r="A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</row>
    <row r="740" spans="1:49" s="10" customFormat="1" ht="15" x14ac:dyDescent="0.2">
      <c r="A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</row>
    <row r="741" spans="1:49" s="10" customFormat="1" ht="15" x14ac:dyDescent="0.2">
      <c r="A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</row>
    <row r="742" spans="1:49" s="10" customFormat="1" ht="15" x14ac:dyDescent="0.2">
      <c r="A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</row>
    <row r="743" spans="1:49" s="10" customFormat="1" ht="15" x14ac:dyDescent="0.2">
      <c r="A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</row>
    <row r="744" spans="1:49" s="10" customFormat="1" ht="15" x14ac:dyDescent="0.2">
      <c r="A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</row>
    <row r="745" spans="1:49" s="10" customFormat="1" ht="15" x14ac:dyDescent="0.2">
      <c r="A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</row>
    <row r="746" spans="1:49" s="10" customFormat="1" ht="15" x14ac:dyDescent="0.2">
      <c r="A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</row>
    <row r="747" spans="1:49" s="10" customFormat="1" ht="15" x14ac:dyDescent="0.2">
      <c r="A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</row>
    <row r="748" spans="1:49" s="10" customFormat="1" ht="15" x14ac:dyDescent="0.2">
      <c r="A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</row>
    <row r="749" spans="1:49" s="10" customFormat="1" ht="15" x14ac:dyDescent="0.2">
      <c r="A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</row>
    <row r="750" spans="1:49" s="10" customFormat="1" ht="15" x14ac:dyDescent="0.2">
      <c r="A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</row>
    <row r="751" spans="1:49" s="10" customFormat="1" ht="15" x14ac:dyDescent="0.2">
      <c r="A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</row>
    <row r="752" spans="1:49" s="10" customFormat="1" ht="15" x14ac:dyDescent="0.2">
      <c r="A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</row>
    <row r="753" spans="1:49" s="10" customFormat="1" ht="15" x14ac:dyDescent="0.2">
      <c r="A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</row>
    <row r="754" spans="1:49" s="10" customFormat="1" ht="15" x14ac:dyDescent="0.2">
      <c r="A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</row>
    <row r="755" spans="1:49" s="10" customFormat="1" ht="15" x14ac:dyDescent="0.2">
      <c r="A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</row>
    <row r="756" spans="1:49" s="10" customFormat="1" ht="15" x14ac:dyDescent="0.2">
      <c r="A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</row>
    <row r="757" spans="1:49" s="10" customFormat="1" ht="15" x14ac:dyDescent="0.2">
      <c r="A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</row>
    <row r="758" spans="1:49" s="10" customFormat="1" ht="15" x14ac:dyDescent="0.2">
      <c r="A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</row>
    <row r="759" spans="1:49" s="10" customFormat="1" ht="15" x14ac:dyDescent="0.2">
      <c r="A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</row>
    <row r="760" spans="1:49" s="10" customFormat="1" ht="15" x14ac:dyDescent="0.2">
      <c r="A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</row>
    <row r="761" spans="1:49" s="10" customFormat="1" ht="15" x14ac:dyDescent="0.2">
      <c r="A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</row>
    <row r="762" spans="1:49" s="10" customFormat="1" ht="15" x14ac:dyDescent="0.2">
      <c r="A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</row>
    <row r="763" spans="1:49" s="10" customFormat="1" ht="15" x14ac:dyDescent="0.2">
      <c r="A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</row>
    <row r="764" spans="1:49" s="10" customFormat="1" ht="15" x14ac:dyDescent="0.2">
      <c r="A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</row>
    <row r="765" spans="1:49" s="10" customFormat="1" ht="15" x14ac:dyDescent="0.2">
      <c r="A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</row>
    <row r="766" spans="1:49" s="10" customFormat="1" ht="15" x14ac:dyDescent="0.2">
      <c r="A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</row>
    <row r="767" spans="1:49" s="10" customFormat="1" ht="15" x14ac:dyDescent="0.2">
      <c r="A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</row>
    <row r="768" spans="1:49" s="10" customFormat="1" ht="15" x14ac:dyDescent="0.2">
      <c r="A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</row>
    <row r="769" spans="1:49" s="10" customFormat="1" ht="15" x14ac:dyDescent="0.2">
      <c r="A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</row>
    <row r="770" spans="1:49" s="10" customFormat="1" ht="15" x14ac:dyDescent="0.2">
      <c r="A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</row>
    <row r="771" spans="1:49" s="10" customFormat="1" ht="15" x14ac:dyDescent="0.2">
      <c r="A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</row>
    <row r="772" spans="1:49" s="10" customFormat="1" ht="15" x14ac:dyDescent="0.2">
      <c r="A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</row>
    <row r="773" spans="1:49" s="10" customFormat="1" ht="15" x14ac:dyDescent="0.2">
      <c r="A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</row>
    <row r="774" spans="1:49" s="10" customFormat="1" ht="15" x14ac:dyDescent="0.2">
      <c r="A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</row>
    <row r="775" spans="1:49" s="10" customFormat="1" ht="15" x14ac:dyDescent="0.2">
      <c r="A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</row>
    <row r="776" spans="1:49" s="10" customFormat="1" ht="15" x14ac:dyDescent="0.2">
      <c r="A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</row>
    <row r="777" spans="1:49" s="10" customFormat="1" ht="15" x14ac:dyDescent="0.2">
      <c r="A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</row>
    <row r="778" spans="1:49" s="10" customFormat="1" ht="15" x14ac:dyDescent="0.2">
      <c r="A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</row>
    <row r="779" spans="1:49" s="10" customFormat="1" ht="15" x14ac:dyDescent="0.2">
      <c r="A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</row>
    <row r="780" spans="1:49" s="10" customFormat="1" ht="15" x14ac:dyDescent="0.2">
      <c r="A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</row>
    <row r="781" spans="1:49" s="10" customFormat="1" ht="15" x14ac:dyDescent="0.2">
      <c r="A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</row>
    <row r="782" spans="1:49" s="10" customFormat="1" ht="15" x14ac:dyDescent="0.2">
      <c r="A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</row>
    <row r="783" spans="1:49" s="10" customFormat="1" ht="15" x14ac:dyDescent="0.2">
      <c r="A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</row>
    <row r="784" spans="1:49" s="10" customFormat="1" ht="15" x14ac:dyDescent="0.2">
      <c r="A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</row>
    <row r="785" spans="1:49" s="10" customFormat="1" ht="15" x14ac:dyDescent="0.2">
      <c r="A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</row>
    <row r="786" spans="1:49" s="10" customFormat="1" ht="15" x14ac:dyDescent="0.2">
      <c r="A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</row>
    <row r="787" spans="1:49" s="10" customFormat="1" ht="15" x14ac:dyDescent="0.2">
      <c r="A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</row>
    <row r="788" spans="1:49" s="10" customFormat="1" ht="15" x14ac:dyDescent="0.2">
      <c r="A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</row>
    <row r="789" spans="1:49" s="10" customFormat="1" ht="15" x14ac:dyDescent="0.2">
      <c r="A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</row>
    <row r="790" spans="1:49" s="10" customFormat="1" ht="15" x14ac:dyDescent="0.2">
      <c r="A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</row>
    <row r="791" spans="1:49" s="10" customFormat="1" ht="15" x14ac:dyDescent="0.2">
      <c r="A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</row>
    <row r="792" spans="1:49" s="10" customFormat="1" ht="15" x14ac:dyDescent="0.2">
      <c r="A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</row>
    <row r="793" spans="1:49" s="10" customFormat="1" ht="15" x14ac:dyDescent="0.2">
      <c r="A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</row>
    <row r="794" spans="1:49" s="10" customFormat="1" ht="15" x14ac:dyDescent="0.2">
      <c r="A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</row>
    <row r="795" spans="1:49" s="10" customFormat="1" ht="15" x14ac:dyDescent="0.2">
      <c r="A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</row>
    <row r="796" spans="1:49" s="10" customFormat="1" ht="15" x14ac:dyDescent="0.2">
      <c r="A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</row>
    <row r="797" spans="1:49" s="10" customFormat="1" ht="15" x14ac:dyDescent="0.2">
      <c r="A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</row>
    <row r="798" spans="1:49" s="10" customFormat="1" ht="15" x14ac:dyDescent="0.2">
      <c r="A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</row>
    <row r="799" spans="1:49" s="10" customFormat="1" ht="15" x14ac:dyDescent="0.2">
      <c r="A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</row>
    <row r="800" spans="1:49" s="10" customFormat="1" ht="15" x14ac:dyDescent="0.2">
      <c r="A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</row>
    <row r="801" spans="1:49" s="10" customFormat="1" ht="15" x14ac:dyDescent="0.2">
      <c r="A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</row>
    <row r="802" spans="1:49" s="10" customFormat="1" ht="15" x14ac:dyDescent="0.2">
      <c r="A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</row>
    <row r="803" spans="1:49" s="10" customFormat="1" ht="15" x14ac:dyDescent="0.2">
      <c r="A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</row>
    <row r="804" spans="1:49" s="10" customFormat="1" ht="15" x14ac:dyDescent="0.2">
      <c r="A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</row>
    <row r="805" spans="1:49" s="10" customFormat="1" ht="15" x14ac:dyDescent="0.2">
      <c r="A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</row>
    <row r="806" spans="1:49" s="10" customFormat="1" ht="15" x14ac:dyDescent="0.2">
      <c r="A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</row>
    <row r="807" spans="1:49" s="10" customFormat="1" ht="15" x14ac:dyDescent="0.2">
      <c r="A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</row>
    <row r="808" spans="1:49" s="10" customFormat="1" ht="15" x14ac:dyDescent="0.2">
      <c r="A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</row>
    <row r="809" spans="1:49" s="10" customFormat="1" ht="15" x14ac:dyDescent="0.2">
      <c r="A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</row>
    <row r="810" spans="1:49" s="10" customFormat="1" ht="15" x14ac:dyDescent="0.2">
      <c r="A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</row>
    <row r="811" spans="1:49" s="10" customFormat="1" ht="15" x14ac:dyDescent="0.2">
      <c r="A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</row>
    <row r="812" spans="1:49" s="10" customFormat="1" ht="15" x14ac:dyDescent="0.2">
      <c r="A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</row>
    <row r="813" spans="1:49" s="10" customFormat="1" ht="15" x14ac:dyDescent="0.2">
      <c r="A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</row>
    <row r="814" spans="1:49" s="10" customFormat="1" ht="15" x14ac:dyDescent="0.2">
      <c r="A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</row>
    <row r="815" spans="1:49" s="10" customFormat="1" ht="15" x14ac:dyDescent="0.2">
      <c r="A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</row>
    <row r="816" spans="1:49" s="10" customFormat="1" ht="15" x14ac:dyDescent="0.2">
      <c r="A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</row>
    <row r="817" spans="1:49" s="10" customFormat="1" ht="15" x14ac:dyDescent="0.2">
      <c r="A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</row>
    <row r="818" spans="1:49" s="10" customFormat="1" ht="15" x14ac:dyDescent="0.2">
      <c r="A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</row>
    <row r="819" spans="1:49" s="10" customFormat="1" ht="15" x14ac:dyDescent="0.2">
      <c r="A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</row>
    <row r="820" spans="1:49" s="10" customFormat="1" ht="15" x14ac:dyDescent="0.2">
      <c r="A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</row>
    <row r="821" spans="1:49" s="10" customFormat="1" ht="15" x14ac:dyDescent="0.2">
      <c r="A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</row>
    <row r="822" spans="1:49" s="10" customFormat="1" ht="15" x14ac:dyDescent="0.2">
      <c r="A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</row>
    <row r="823" spans="1:49" s="10" customFormat="1" ht="15" x14ac:dyDescent="0.2">
      <c r="A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</row>
    <row r="824" spans="1:49" s="10" customFormat="1" ht="15" x14ac:dyDescent="0.2">
      <c r="A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</row>
    <row r="825" spans="1:49" s="10" customFormat="1" ht="15" x14ac:dyDescent="0.2">
      <c r="A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</row>
    <row r="826" spans="1:49" s="10" customFormat="1" ht="15" x14ac:dyDescent="0.2">
      <c r="A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</row>
    <row r="827" spans="1:49" s="10" customFormat="1" ht="15" x14ac:dyDescent="0.2">
      <c r="A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</row>
    <row r="828" spans="1:49" s="10" customFormat="1" ht="15" x14ac:dyDescent="0.2">
      <c r="A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</row>
    <row r="829" spans="1:49" s="10" customFormat="1" ht="15" x14ac:dyDescent="0.2">
      <c r="A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</row>
    <row r="830" spans="1:49" s="10" customFormat="1" ht="15" x14ac:dyDescent="0.2">
      <c r="A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</row>
    <row r="831" spans="1:49" s="10" customFormat="1" ht="15" x14ac:dyDescent="0.2">
      <c r="A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</row>
    <row r="832" spans="1:49" s="10" customFormat="1" ht="15" x14ac:dyDescent="0.2">
      <c r="A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</row>
    <row r="833" spans="1:49" s="10" customFormat="1" ht="15" x14ac:dyDescent="0.2">
      <c r="A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</row>
    <row r="834" spans="1:49" s="10" customFormat="1" ht="15" x14ac:dyDescent="0.2">
      <c r="A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</row>
    <row r="835" spans="1:49" s="10" customFormat="1" ht="15" x14ac:dyDescent="0.2">
      <c r="A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</row>
    <row r="836" spans="1:49" s="10" customFormat="1" ht="15" x14ac:dyDescent="0.2">
      <c r="A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</row>
    <row r="837" spans="1:49" s="10" customFormat="1" ht="15" x14ac:dyDescent="0.2">
      <c r="A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</row>
    <row r="838" spans="1:49" s="10" customFormat="1" ht="15" x14ac:dyDescent="0.2">
      <c r="A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</row>
    <row r="839" spans="1:49" s="10" customFormat="1" ht="15" x14ac:dyDescent="0.2">
      <c r="A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</row>
    <row r="840" spans="1:49" s="10" customFormat="1" ht="15" x14ac:dyDescent="0.2">
      <c r="A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</row>
    <row r="841" spans="1:49" s="10" customFormat="1" ht="15" x14ac:dyDescent="0.2">
      <c r="A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</row>
    <row r="842" spans="1:49" s="10" customFormat="1" ht="15" x14ac:dyDescent="0.2">
      <c r="A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</row>
    <row r="843" spans="1:49" s="10" customFormat="1" ht="15" x14ac:dyDescent="0.2">
      <c r="A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</row>
    <row r="844" spans="1:49" s="10" customFormat="1" ht="15" x14ac:dyDescent="0.2">
      <c r="A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</row>
    <row r="845" spans="1:49" s="10" customFormat="1" ht="15" x14ac:dyDescent="0.2">
      <c r="A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</row>
    <row r="846" spans="1:49" s="10" customFormat="1" ht="15" x14ac:dyDescent="0.2">
      <c r="A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</row>
    <row r="847" spans="1:49" s="10" customFormat="1" ht="15" x14ac:dyDescent="0.2">
      <c r="A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</row>
    <row r="848" spans="1:49" s="10" customFormat="1" ht="15" x14ac:dyDescent="0.2">
      <c r="A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</row>
    <row r="849" spans="1:49" s="10" customFormat="1" ht="15" x14ac:dyDescent="0.2">
      <c r="A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</row>
    <row r="850" spans="1:49" s="10" customFormat="1" ht="15" x14ac:dyDescent="0.2">
      <c r="A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</row>
    <row r="851" spans="1:49" s="10" customFormat="1" ht="15" x14ac:dyDescent="0.2">
      <c r="A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</row>
    <row r="852" spans="1:49" s="10" customFormat="1" ht="15" x14ac:dyDescent="0.2">
      <c r="A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</row>
    <row r="853" spans="1:49" s="10" customFormat="1" ht="15" x14ac:dyDescent="0.2">
      <c r="A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</row>
    <row r="854" spans="1:49" s="10" customFormat="1" ht="15" x14ac:dyDescent="0.2">
      <c r="A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</row>
    <row r="855" spans="1:49" s="10" customFormat="1" ht="15" x14ac:dyDescent="0.2">
      <c r="A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</row>
    <row r="856" spans="1:49" s="10" customFormat="1" ht="15" x14ac:dyDescent="0.2">
      <c r="A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</row>
    <row r="857" spans="1:49" s="10" customFormat="1" ht="15" x14ac:dyDescent="0.2">
      <c r="A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</row>
    <row r="858" spans="1:49" s="10" customFormat="1" ht="15" x14ac:dyDescent="0.2">
      <c r="A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</row>
    <row r="859" spans="1:49" s="10" customFormat="1" ht="15" x14ac:dyDescent="0.2">
      <c r="A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</row>
    <row r="860" spans="1:49" s="10" customFormat="1" ht="15" x14ac:dyDescent="0.2">
      <c r="A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</row>
    <row r="861" spans="1:49" s="10" customFormat="1" ht="15" x14ac:dyDescent="0.2">
      <c r="A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</row>
    <row r="862" spans="1:49" s="10" customFormat="1" ht="15" x14ac:dyDescent="0.2">
      <c r="A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</row>
    <row r="863" spans="1:49" s="10" customFormat="1" ht="15" x14ac:dyDescent="0.2">
      <c r="A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</row>
    <row r="864" spans="1:49" s="10" customFormat="1" ht="15" x14ac:dyDescent="0.2">
      <c r="A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</row>
    <row r="865" spans="1:49" s="10" customFormat="1" ht="15" x14ac:dyDescent="0.2">
      <c r="A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</row>
    <row r="866" spans="1:49" s="10" customFormat="1" ht="15" x14ac:dyDescent="0.2">
      <c r="A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</row>
    <row r="867" spans="1:49" s="10" customFormat="1" ht="15" x14ac:dyDescent="0.2">
      <c r="A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</row>
    <row r="868" spans="1:49" s="10" customFormat="1" ht="15" x14ac:dyDescent="0.2">
      <c r="A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</row>
    <row r="869" spans="1:49" s="10" customFormat="1" ht="15" x14ac:dyDescent="0.2">
      <c r="A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</row>
    <row r="870" spans="1:49" s="10" customFormat="1" ht="15" x14ac:dyDescent="0.2">
      <c r="A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</row>
    <row r="871" spans="1:49" s="10" customFormat="1" ht="15" x14ac:dyDescent="0.2">
      <c r="A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</row>
    <row r="872" spans="1:49" s="10" customFormat="1" ht="15" x14ac:dyDescent="0.2">
      <c r="A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</row>
    <row r="873" spans="1:49" s="10" customFormat="1" ht="15" x14ac:dyDescent="0.2">
      <c r="A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</row>
    <row r="874" spans="1:49" s="10" customFormat="1" ht="15" x14ac:dyDescent="0.2">
      <c r="A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</row>
    <row r="875" spans="1:49" s="10" customFormat="1" ht="15" x14ac:dyDescent="0.2">
      <c r="A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</row>
    <row r="876" spans="1:49" s="10" customFormat="1" ht="15" x14ac:dyDescent="0.2">
      <c r="A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</row>
    <row r="877" spans="1:49" s="10" customFormat="1" ht="15" x14ac:dyDescent="0.2">
      <c r="A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</row>
    <row r="878" spans="1:49" s="10" customFormat="1" ht="15" x14ac:dyDescent="0.2">
      <c r="A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</row>
    <row r="879" spans="1:49" s="10" customFormat="1" ht="15" x14ac:dyDescent="0.2">
      <c r="A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</row>
    <row r="880" spans="1:49" s="10" customFormat="1" ht="15" x14ac:dyDescent="0.2">
      <c r="A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</row>
    <row r="881" spans="1:49" s="10" customFormat="1" ht="15" x14ac:dyDescent="0.2">
      <c r="A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</row>
    <row r="882" spans="1:49" s="10" customFormat="1" ht="15" x14ac:dyDescent="0.2">
      <c r="A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</row>
    <row r="883" spans="1:49" s="10" customFormat="1" ht="15" x14ac:dyDescent="0.2">
      <c r="A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</row>
    <row r="884" spans="1:49" s="10" customFormat="1" ht="15" x14ac:dyDescent="0.2">
      <c r="A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</row>
    <row r="885" spans="1:49" s="10" customFormat="1" ht="15" x14ac:dyDescent="0.2">
      <c r="A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</row>
    <row r="886" spans="1:49" s="10" customFormat="1" ht="15" x14ac:dyDescent="0.2">
      <c r="A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</row>
    <row r="887" spans="1:49" s="10" customFormat="1" ht="15" x14ac:dyDescent="0.2">
      <c r="A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</row>
    <row r="888" spans="1:49" s="10" customFormat="1" ht="15" x14ac:dyDescent="0.2">
      <c r="A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</row>
    <row r="889" spans="1:49" s="10" customFormat="1" ht="15" x14ac:dyDescent="0.2">
      <c r="A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</row>
    <row r="890" spans="1:49" s="10" customFormat="1" ht="15" x14ac:dyDescent="0.2">
      <c r="A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</row>
    <row r="891" spans="1:49" s="10" customFormat="1" ht="15" x14ac:dyDescent="0.2">
      <c r="A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</row>
    <row r="892" spans="1:49" s="10" customFormat="1" ht="15" x14ac:dyDescent="0.2">
      <c r="A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</row>
    <row r="893" spans="1:49" s="10" customFormat="1" ht="15" x14ac:dyDescent="0.2">
      <c r="A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</row>
    <row r="894" spans="1:49" s="10" customFormat="1" ht="15" x14ac:dyDescent="0.2">
      <c r="A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</row>
    <row r="895" spans="1:49" s="10" customFormat="1" ht="15" x14ac:dyDescent="0.2">
      <c r="A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</row>
    <row r="896" spans="1:49" s="10" customFormat="1" ht="15" x14ac:dyDescent="0.2">
      <c r="A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</row>
    <row r="897" spans="1:49" s="10" customFormat="1" ht="15" x14ac:dyDescent="0.2">
      <c r="A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</row>
    <row r="898" spans="1:49" s="10" customFormat="1" ht="15" x14ac:dyDescent="0.2">
      <c r="A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</row>
    <row r="899" spans="1:49" s="10" customFormat="1" ht="15" x14ac:dyDescent="0.2">
      <c r="A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</row>
    <row r="900" spans="1:49" s="10" customFormat="1" ht="15" x14ac:dyDescent="0.2">
      <c r="A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</row>
    <row r="901" spans="1:49" s="10" customFormat="1" ht="15" x14ac:dyDescent="0.2">
      <c r="A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</row>
    <row r="902" spans="1:49" s="10" customFormat="1" ht="15" x14ac:dyDescent="0.2">
      <c r="A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</row>
    <row r="903" spans="1:49" s="10" customFormat="1" ht="15" x14ac:dyDescent="0.2">
      <c r="A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</row>
    <row r="904" spans="1:49" s="10" customFormat="1" ht="15" x14ac:dyDescent="0.2">
      <c r="A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</row>
    <row r="905" spans="1:49" s="10" customFormat="1" ht="15" x14ac:dyDescent="0.2">
      <c r="A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</row>
    <row r="906" spans="1:49" s="10" customFormat="1" ht="15" x14ac:dyDescent="0.2">
      <c r="A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</row>
    <row r="907" spans="1:49" s="10" customFormat="1" ht="15" x14ac:dyDescent="0.2">
      <c r="A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</row>
    <row r="908" spans="1:49" s="10" customFormat="1" ht="15" x14ac:dyDescent="0.2">
      <c r="A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</row>
    <row r="909" spans="1:49" s="10" customFormat="1" ht="15" x14ac:dyDescent="0.2">
      <c r="A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</row>
    <row r="910" spans="1:49" s="10" customFormat="1" ht="15" x14ac:dyDescent="0.2">
      <c r="A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</row>
    <row r="911" spans="1:49" s="10" customFormat="1" ht="15" x14ac:dyDescent="0.2">
      <c r="A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</row>
    <row r="912" spans="1:49" s="10" customFormat="1" ht="15" x14ac:dyDescent="0.2">
      <c r="A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</row>
    <row r="913" spans="1:49" s="10" customFormat="1" ht="15" x14ac:dyDescent="0.2">
      <c r="A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</row>
    <row r="914" spans="1:49" s="10" customFormat="1" ht="15" x14ac:dyDescent="0.2">
      <c r="A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</row>
    <row r="915" spans="1:49" s="10" customFormat="1" ht="15" x14ac:dyDescent="0.2">
      <c r="A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</row>
    <row r="916" spans="1:49" s="10" customFormat="1" ht="15" x14ac:dyDescent="0.2">
      <c r="A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</row>
    <row r="917" spans="1:49" s="10" customFormat="1" ht="15" x14ac:dyDescent="0.2">
      <c r="A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</row>
    <row r="918" spans="1:49" s="10" customFormat="1" ht="15" x14ac:dyDescent="0.2">
      <c r="A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</row>
    <row r="919" spans="1:49" s="10" customFormat="1" ht="15" x14ac:dyDescent="0.2">
      <c r="A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</row>
    <row r="920" spans="1:49" s="10" customFormat="1" ht="15" x14ac:dyDescent="0.2">
      <c r="A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</row>
    <row r="921" spans="1:49" s="10" customFormat="1" ht="15" x14ac:dyDescent="0.2">
      <c r="A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</row>
    <row r="922" spans="1:49" s="10" customFormat="1" ht="15" x14ac:dyDescent="0.2">
      <c r="A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</row>
    <row r="923" spans="1:49" s="10" customFormat="1" ht="15" x14ac:dyDescent="0.2">
      <c r="A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</row>
    <row r="924" spans="1:49" s="10" customFormat="1" ht="15" x14ac:dyDescent="0.2">
      <c r="A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</row>
    <row r="925" spans="1:49" s="10" customFormat="1" ht="15" x14ac:dyDescent="0.2">
      <c r="A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</row>
    <row r="926" spans="1:49" s="10" customFormat="1" ht="15" x14ac:dyDescent="0.2">
      <c r="A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</row>
    <row r="927" spans="1:49" s="10" customFormat="1" ht="15" x14ac:dyDescent="0.2">
      <c r="A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</row>
    <row r="928" spans="1:49" s="10" customFormat="1" ht="15" x14ac:dyDescent="0.2">
      <c r="A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</row>
    <row r="929" spans="1:49" s="10" customFormat="1" ht="15" x14ac:dyDescent="0.2">
      <c r="A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</row>
    <row r="930" spans="1:49" s="10" customFormat="1" ht="15" x14ac:dyDescent="0.2">
      <c r="A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</row>
    <row r="931" spans="1:49" s="10" customFormat="1" ht="15" x14ac:dyDescent="0.2">
      <c r="A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</row>
    <row r="932" spans="1:49" s="10" customFormat="1" ht="15" x14ac:dyDescent="0.2">
      <c r="A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</row>
    <row r="933" spans="1:49" s="10" customFormat="1" ht="15" x14ac:dyDescent="0.2">
      <c r="A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</row>
    <row r="934" spans="1:49" s="10" customFormat="1" ht="15" x14ac:dyDescent="0.2">
      <c r="A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</row>
    <row r="935" spans="1:49" s="10" customFormat="1" ht="15" x14ac:dyDescent="0.2">
      <c r="A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</row>
    <row r="936" spans="1:49" s="10" customFormat="1" ht="15" x14ac:dyDescent="0.2">
      <c r="A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</row>
    <row r="937" spans="1:49" s="10" customFormat="1" ht="15" x14ac:dyDescent="0.2">
      <c r="A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</row>
    <row r="938" spans="1:49" s="10" customFormat="1" ht="15" x14ac:dyDescent="0.2">
      <c r="A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</row>
    <row r="939" spans="1:49" s="10" customFormat="1" ht="15" x14ac:dyDescent="0.2">
      <c r="A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</row>
    <row r="940" spans="1:49" s="10" customFormat="1" ht="15" x14ac:dyDescent="0.2">
      <c r="A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</row>
    <row r="941" spans="1:49" s="10" customFormat="1" ht="15" x14ac:dyDescent="0.2">
      <c r="A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</row>
    <row r="942" spans="1:49" s="10" customFormat="1" ht="15" x14ac:dyDescent="0.2">
      <c r="A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</row>
    <row r="943" spans="1:49" s="10" customFormat="1" ht="15" x14ac:dyDescent="0.2">
      <c r="A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</row>
    <row r="944" spans="1:49" s="10" customFormat="1" ht="15" x14ac:dyDescent="0.2">
      <c r="A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</row>
    <row r="945" spans="1:49" s="10" customFormat="1" ht="15" x14ac:dyDescent="0.2">
      <c r="A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</row>
    <row r="946" spans="1:49" s="10" customFormat="1" ht="15" x14ac:dyDescent="0.2">
      <c r="A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</row>
    <row r="947" spans="1:49" s="10" customFormat="1" ht="15" x14ac:dyDescent="0.2">
      <c r="A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</row>
    <row r="948" spans="1:49" s="10" customFormat="1" ht="15" x14ac:dyDescent="0.2">
      <c r="A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</row>
    <row r="949" spans="1:49" s="10" customFormat="1" ht="15" x14ac:dyDescent="0.2">
      <c r="A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</row>
    <row r="950" spans="1:49" s="10" customFormat="1" ht="15" x14ac:dyDescent="0.2">
      <c r="A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</row>
    <row r="951" spans="1:49" s="10" customFormat="1" ht="15" x14ac:dyDescent="0.2">
      <c r="A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</row>
    <row r="952" spans="1:49" s="10" customFormat="1" ht="15" x14ac:dyDescent="0.2">
      <c r="A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</row>
    <row r="953" spans="1:49" s="10" customFormat="1" ht="15" x14ac:dyDescent="0.2">
      <c r="A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</row>
    <row r="954" spans="1:49" s="10" customFormat="1" ht="15" x14ac:dyDescent="0.2">
      <c r="A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</row>
    <row r="955" spans="1:49" s="10" customFormat="1" ht="15" x14ac:dyDescent="0.2">
      <c r="A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</row>
    <row r="956" spans="1:49" s="10" customFormat="1" ht="15" x14ac:dyDescent="0.2">
      <c r="A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</row>
    <row r="957" spans="1:49" s="10" customFormat="1" ht="15" x14ac:dyDescent="0.2">
      <c r="A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</row>
    <row r="958" spans="1:49" s="10" customFormat="1" ht="15" x14ac:dyDescent="0.2">
      <c r="A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</row>
    <row r="959" spans="1:49" s="10" customFormat="1" ht="15" x14ac:dyDescent="0.2">
      <c r="A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</row>
    <row r="960" spans="1:49" s="10" customFormat="1" ht="15" x14ac:dyDescent="0.2">
      <c r="A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</row>
    <row r="961" spans="1:49" s="10" customFormat="1" ht="15" x14ac:dyDescent="0.2">
      <c r="A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</row>
    <row r="962" spans="1:49" s="10" customFormat="1" ht="15" x14ac:dyDescent="0.2">
      <c r="A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</row>
    <row r="963" spans="1:49" s="10" customFormat="1" ht="15" x14ac:dyDescent="0.2">
      <c r="A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</row>
    <row r="964" spans="1:49" s="10" customFormat="1" ht="15" x14ac:dyDescent="0.2">
      <c r="A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</row>
    <row r="965" spans="1:49" s="10" customFormat="1" ht="15" x14ac:dyDescent="0.2">
      <c r="A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</row>
    <row r="966" spans="1:49" s="10" customFormat="1" ht="15" x14ac:dyDescent="0.2">
      <c r="A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</row>
    <row r="967" spans="1:49" s="10" customFormat="1" ht="15" x14ac:dyDescent="0.2">
      <c r="A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</row>
    <row r="968" spans="1:49" s="10" customFormat="1" ht="15" x14ac:dyDescent="0.2">
      <c r="A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</row>
    <row r="969" spans="1:49" s="10" customFormat="1" ht="15" x14ac:dyDescent="0.2">
      <c r="A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</row>
    <row r="970" spans="1:49" s="10" customFormat="1" ht="15" x14ac:dyDescent="0.2">
      <c r="A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</row>
    <row r="971" spans="1:49" s="10" customFormat="1" ht="15" x14ac:dyDescent="0.2">
      <c r="A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</row>
    <row r="972" spans="1:49" s="10" customFormat="1" ht="15" x14ac:dyDescent="0.2">
      <c r="A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</row>
    <row r="973" spans="1:49" s="10" customFormat="1" ht="15" x14ac:dyDescent="0.2">
      <c r="A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</row>
    <row r="974" spans="1:49" s="10" customFormat="1" ht="15" x14ac:dyDescent="0.2">
      <c r="A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</row>
    <row r="975" spans="1:49" s="10" customFormat="1" ht="15" x14ac:dyDescent="0.2">
      <c r="A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</row>
    <row r="976" spans="1:49" s="10" customFormat="1" ht="15" x14ac:dyDescent="0.2">
      <c r="A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</row>
    <row r="977" spans="1:49" s="10" customFormat="1" ht="15" x14ac:dyDescent="0.2">
      <c r="A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</row>
    <row r="978" spans="1:49" s="10" customFormat="1" ht="15" x14ac:dyDescent="0.2">
      <c r="A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</row>
    <row r="979" spans="1:49" s="10" customFormat="1" ht="15" x14ac:dyDescent="0.2">
      <c r="A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</row>
    <row r="980" spans="1:49" s="10" customFormat="1" ht="15" x14ac:dyDescent="0.2">
      <c r="A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</row>
    <row r="981" spans="1:49" s="10" customFormat="1" ht="15" x14ac:dyDescent="0.2">
      <c r="A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</row>
    <row r="982" spans="1:49" s="10" customFormat="1" ht="15" x14ac:dyDescent="0.2">
      <c r="A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</row>
    <row r="983" spans="1:49" s="10" customFormat="1" ht="15" x14ac:dyDescent="0.2">
      <c r="A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</row>
    <row r="984" spans="1:49" s="10" customFormat="1" ht="15" x14ac:dyDescent="0.2">
      <c r="A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</row>
    <row r="985" spans="1:49" s="10" customFormat="1" ht="15" x14ac:dyDescent="0.2">
      <c r="A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</row>
    <row r="986" spans="1:49" s="10" customFormat="1" ht="15" x14ac:dyDescent="0.2">
      <c r="A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</row>
    <row r="987" spans="1:49" s="10" customFormat="1" ht="15" x14ac:dyDescent="0.2">
      <c r="A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</row>
    <row r="988" spans="1:49" s="10" customFormat="1" ht="15" x14ac:dyDescent="0.2">
      <c r="A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</row>
    <row r="989" spans="1:49" s="10" customFormat="1" ht="15" x14ac:dyDescent="0.2">
      <c r="A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</row>
    <row r="990" spans="1:49" s="10" customFormat="1" ht="15" x14ac:dyDescent="0.2">
      <c r="A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</row>
  </sheetData>
  <pageMargins left="0.33" right="0.2" top="0.78740157480314965" bottom="0.78740157480314965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2:AW1066"/>
  <sheetViews>
    <sheetView showGridLines="0" zoomScale="80" zoomScaleNormal="80" workbookViewId="0">
      <pane xSplit="1" topLeftCell="AO1" activePane="topRight" state="frozen"/>
      <selection sqref="A1:XFD1048576"/>
      <selection pane="topRight" activeCell="A3" sqref="A3"/>
    </sheetView>
  </sheetViews>
  <sheetFormatPr defaultRowHeight="15" x14ac:dyDescent="0.2"/>
  <cols>
    <col min="1" max="1" width="62.5703125" style="16" customWidth="1"/>
    <col min="2" max="12" width="14.7109375" style="10" customWidth="1"/>
    <col min="13" max="15" width="14.7109375" style="16" customWidth="1"/>
    <col min="16" max="16" width="14.140625" style="16" customWidth="1"/>
    <col min="17" max="49" width="16.42578125" style="16" customWidth="1"/>
    <col min="50" max="16384" width="9.140625" style="9"/>
  </cols>
  <sheetData>
    <row r="2" spans="1:49" ht="27" x14ac:dyDescent="0.5">
      <c r="A2" s="26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22.5" x14ac:dyDescent="0.45">
      <c r="A3" s="131" t="s">
        <v>168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6" spans="1:49" ht="45" customHeight="1" x14ac:dyDescent="0.2">
      <c r="A6" s="76" t="s">
        <v>180</v>
      </c>
      <c r="B6" s="75">
        <v>40178</v>
      </c>
      <c r="C6" s="75">
        <v>40543</v>
      </c>
      <c r="D6" s="75">
        <v>40908</v>
      </c>
      <c r="E6" s="75">
        <v>41274</v>
      </c>
      <c r="F6" s="75">
        <v>41364</v>
      </c>
      <c r="G6" s="75">
        <v>41455</v>
      </c>
      <c r="H6" s="75">
        <v>41547</v>
      </c>
      <c r="I6" s="75">
        <v>41639</v>
      </c>
      <c r="J6" s="75">
        <v>41729</v>
      </c>
      <c r="K6" s="75">
        <v>41820</v>
      </c>
      <c r="L6" s="75">
        <v>41912</v>
      </c>
      <c r="M6" s="75">
        <v>42004</v>
      </c>
      <c r="N6" s="75">
        <v>42094</v>
      </c>
      <c r="O6" s="75">
        <v>42185</v>
      </c>
      <c r="P6" s="75">
        <v>42277</v>
      </c>
      <c r="Q6" s="75">
        <v>42369</v>
      </c>
      <c r="R6" s="75">
        <v>42460</v>
      </c>
      <c r="S6" s="75">
        <v>42551</v>
      </c>
      <c r="T6" s="75">
        <v>42643</v>
      </c>
      <c r="U6" s="75">
        <v>42735</v>
      </c>
      <c r="V6" s="75">
        <v>42825</v>
      </c>
      <c r="W6" s="75">
        <v>42916</v>
      </c>
      <c r="X6" s="75">
        <v>43008</v>
      </c>
      <c r="Y6" s="75">
        <v>43100</v>
      </c>
      <c r="Z6" s="75">
        <v>43190</v>
      </c>
      <c r="AA6" s="75">
        <v>43281</v>
      </c>
      <c r="AB6" s="75">
        <v>43373</v>
      </c>
      <c r="AC6" s="75">
        <v>43465</v>
      </c>
      <c r="AD6" s="75">
        <v>43555</v>
      </c>
      <c r="AE6" s="75">
        <v>43646</v>
      </c>
      <c r="AF6" s="75">
        <v>43738</v>
      </c>
      <c r="AG6" s="75">
        <v>43830</v>
      </c>
      <c r="AH6" s="75">
        <v>43921</v>
      </c>
      <c r="AI6" s="75">
        <v>44012</v>
      </c>
      <c r="AJ6" s="75">
        <v>44104</v>
      </c>
      <c r="AK6" s="75">
        <v>44196</v>
      </c>
      <c r="AL6" s="75">
        <v>44286</v>
      </c>
      <c r="AM6" s="75">
        <v>44377</v>
      </c>
      <c r="AN6" s="75">
        <v>44469</v>
      </c>
      <c r="AO6" s="75">
        <v>44561</v>
      </c>
      <c r="AP6" s="75">
        <v>44651</v>
      </c>
      <c r="AQ6" s="75">
        <v>44742</v>
      </c>
      <c r="AR6" s="75">
        <v>44834</v>
      </c>
      <c r="AS6" s="75">
        <v>44926</v>
      </c>
      <c r="AT6" s="75">
        <v>45016</v>
      </c>
      <c r="AU6" s="75">
        <v>45107</v>
      </c>
      <c r="AV6" s="75">
        <v>45199</v>
      </c>
      <c r="AW6" s="75">
        <v>45291</v>
      </c>
    </row>
    <row r="7" spans="1:49" ht="18.75" customHeight="1" x14ac:dyDescent="0.2">
      <c r="A7" s="50" t="s">
        <v>31</v>
      </c>
      <c r="B7" s="48">
        <v>86804</v>
      </c>
      <c r="C7" s="48">
        <v>95201</v>
      </c>
      <c r="D7" s="48">
        <v>145976</v>
      </c>
      <c r="E7" s="48">
        <v>186093</v>
      </c>
      <c r="F7" s="48">
        <v>221895</v>
      </c>
      <c r="G7" s="48">
        <v>264754</v>
      </c>
      <c r="H7" s="48">
        <v>353407</v>
      </c>
      <c r="I7" s="48">
        <v>351999</v>
      </c>
      <c r="J7" s="48">
        <v>364331</v>
      </c>
      <c r="K7" s="48">
        <v>372735</v>
      </c>
      <c r="L7" s="48">
        <v>385917</v>
      </c>
      <c r="M7" s="48">
        <v>622511</v>
      </c>
      <c r="N7" s="48">
        <v>798439</v>
      </c>
      <c r="O7" s="48">
        <v>794705</v>
      </c>
      <c r="P7" s="48">
        <v>1070679</v>
      </c>
      <c r="Q7" s="48">
        <v>1091355</v>
      </c>
      <c r="R7" s="48">
        <v>1085917</v>
      </c>
      <c r="S7" s="48">
        <v>1068603</v>
      </c>
      <c r="T7" s="48">
        <v>1070727</v>
      </c>
      <c r="U7" s="48">
        <v>1068164</v>
      </c>
      <c r="V7" s="48">
        <v>1025291</v>
      </c>
      <c r="W7" s="48">
        <v>975633</v>
      </c>
      <c r="X7" s="48">
        <v>959217</v>
      </c>
      <c r="Y7" s="48">
        <v>999484</v>
      </c>
      <c r="Z7" s="48">
        <v>976256</v>
      </c>
      <c r="AA7" s="48">
        <v>946388</v>
      </c>
      <c r="AB7" s="48">
        <v>977831</v>
      </c>
      <c r="AC7" s="48">
        <v>959017</v>
      </c>
      <c r="AD7" s="48">
        <v>1216037</v>
      </c>
      <c r="AE7" s="48">
        <v>1273125</v>
      </c>
      <c r="AF7" s="48">
        <v>1186859</v>
      </c>
      <c r="AG7" s="48">
        <v>1250668</v>
      </c>
      <c r="AH7" s="48">
        <v>1156792</v>
      </c>
      <c r="AI7" s="48">
        <v>1666531</v>
      </c>
      <c r="AJ7" s="48">
        <v>1597709</v>
      </c>
      <c r="AK7" s="48">
        <v>1664998</v>
      </c>
      <c r="AL7" s="48">
        <v>1695051</v>
      </c>
      <c r="AM7" s="48">
        <v>1791450</v>
      </c>
      <c r="AN7" s="48">
        <v>1715104</v>
      </c>
      <c r="AO7" s="48">
        <v>1629512</v>
      </c>
      <c r="AP7" s="48">
        <v>1890069</v>
      </c>
      <c r="AQ7" s="48">
        <v>1890635</v>
      </c>
      <c r="AR7" s="48">
        <v>2112985</v>
      </c>
      <c r="AS7" s="48">
        <v>2154546</v>
      </c>
      <c r="AT7" s="48">
        <v>2160977</v>
      </c>
      <c r="AU7" s="48">
        <v>2240656</v>
      </c>
      <c r="AV7" s="48">
        <v>2224301</v>
      </c>
      <c r="AW7" s="48">
        <v>2279446</v>
      </c>
    </row>
    <row r="8" spans="1:49" ht="18.75" customHeight="1" x14ac:dyDescent="0.2">
      <c r="A8" s="51" t="s">
        <v>32</v>
      </c>
      <c r="B8" s="48">
        <v>23443</v>
      </c>
      <c r="C8" s="48">
        <v>24767</v>
      </c>
      <c r="D8" s="48">
        <v>42599</v>
      </c>
      <c r="E8" s="48">
        <v>86131</v>
      </c>
      <c r="F8" s="48">
        <v>110592</v>
      </c>
      <c r="G8" s="48">
        <v>102452</v>
      </c>
      <c r="H8" s="48">
        <v>94300</v>
      </c>
      <c r="I8" s="48">
        <v>92442</v>
      </c>
      <c r="J8" s="48">
        <v>107199</v>
      </c>
      <c r="K8" s="48">
        <v>119086</v>
      </c>
      <c r="L8" s="48">
        <v>133288</v>
      </c>
      <c r="M8" s="48">
        <v>196679</v>
      </c>
      <c r="N8" s="48">
        <v>237339</v>
      </c>
      <c r="O8" s="48">
        <v>239223</v>
      </c>
      <c r="P8" s="48">
        <v>249679</v>
      </c>
      <c r="Q8" s="48">
        <v>270766</v>
      </c>
      <c r="R8" s="48">
        <v>309562</v>
      </c>
      <c r="S8" s="48">
        <v>323981</v>
      </c>
      <c r="T8" s="48">
        <v>340368</v>
      </c>
      <c r="U8" s="48">
        <v>365048</v>
      </c>
      <c r="V8" s="48">
        <v>370992</v>
      </c>
      <c r="W8" s="48">
        <v>348526</v>
      </c>
      <c r="X8" s="48">
        <v>346673</v>
      </c>
      <c r="Y8" s="48">
        <v>295187</v>
      </c>
      <c r="Z8" s="48">
        <v>303133</v>
      </c>
      <c r="AA8" s="48">
        <v>281079</v>
      </c>
      <c r="AB8" s="48">
        <v>416100</v>
      </c>
      <c r="AC8" s="48">
        <v>407265</v>
      </c>
      <c r="AD8" s="48">
        <v>462585</v>
      </c>
      <c r="AE8" s="48">
        <v>458567</v>
      </c>
      <c r="AF8" s="48">
        <v>375428</v>
      </c>
      <c r="AG8" s="48">
        <v>406439</v>
      </c>
      <c r="AH8" s="48">
        <v>327898</v>
      </c>
      <c r="AI8" s="48">
        <v>362898</v>
      </c>
      <c r="AJ8" s="48">
        <v>345859</v>
      </c>
      <c r="AK8" s="48">
        <v>449744</v>
      </c>
      <c r="AL8" s="48">
        <v>463769</v>
      </c>
      <c r="AM8" s="48">
        <v>557994</v>
      </c>
      <c r="AN8" s="48">
        <v>547398</v>
      </c>
      <c r="AO8" s="48">
        <v>518740</v>
      </c>
      <c r="AP8" s="48">
        <v>566412</v>
      </c>
      <c r="AQ8" s="48">
        <v>498266</v>
      </c>
      <c r="AR8" s="48">
        <v>537337</v>
      </c>
      <c r="AS8" s="48">
        <v>552227</v>
      </c>
      <c r="AT8" s="48">
        <v>551454</v>
      </c>
      <c r="AU8" s="48">
        <v>593010</v>
      </c>
      <c r="AV8" s="48">
        <v>649695</v>
      </c>
      <c r="AW8" s="48">
        <v>656430</v>
      </c>
    </row>
    <row r="9" spans="1:49" ht="18.75" customHeight="1" x14ac:dyDescent="0.2">
      <c r="A9" s="52" t="s">
        <v>33</v>
      </c>
      <c r="B9" s="49">
        <v>2269</v>
      </c>
      <c r="C9" s="49">
        <v>2089</v>
      </c>
      <c r="D9" s="49">
        <v>6241</v>
      </c>
      <c r="E9" s="49">
        <v>3648</v>
      </c>
      <c r="F9" s="49">
        <v>5105</v>
      </c>
      <c r="G9" s="49">
        <v>5226</v>
      </c>
      <c r="H9" s="49">
        <v>11810</v>
      </c>
      <c r="I9" s="49">
        <v>11377</v>
      </c>
      <c r="J9" s="49">
        <v>13069</v>
      </c>
      <c r="K9" s="49">
        <v>14238</v>
      </c>
      <c r="L9" s="49">
        <v>12653</v>
      </c>
      <c r="M9" s="49">
        <v>17314</v>
      </c>
      <c r="N9" s="49">
        <v>18931</v>
      </c>
      <c r="O9" s="49">
        <v>16536</v>
      </c>
      <c r="P9" s="49">
        <v>21157</v>
      </c>
      <c r="Q9" s="49">
        <v>18219</v>
      </c>
      <c r="R9" s="49">
        <v>19153</v>
      </c>
      <c r="S9" s="49">
        <v>24939</v>
      </c>
      <c r="T9" s="49">
        <v>26603</v>
      </c>
      <c r="U9" s="49">
        <v>29734</v>
      </c>
      <c r="V9" s="49">
        <v>28486</v>
      </c>
      <c r="W9" s="49">
        <v>31494</v>
      </c>
      <c r="X9" s="49">
        <v>29648</v>
      </c>
      <c r="Y9" s="49">
        <v>31422</v>
      </c>
      <c r="Z9" s="49">
        <v>35849</v>
      </c>
      <c r="AA9" s="49">
        <v>30784</v>
      </c>
      <c r="AB9" s="49">
        <v>30830</v>
      </c>
      <c r="AC9" s="49">
        <v>33921</v>
      </c>
      <c r="AD9" s="49">
        <v>31528</v>
      </c>
      <c r="AE9" s="49">
        <v>35474</v>
      </c>
      <c r="AF9" s="49">
        <v>31026</v>
      </c>
      <c r="AG9" s="49">
        <v>32501</v>
      </c>
      <c r="AH9" s="49">
        <v>32173</v>
      </c>
      <c r="AI9" s="49">
        <v>39839</v>
      </c>
      <c r="AJ9" s="49">
        <v>31171</v>
      </c>
      <c r="AK9" s="49">
        <v>38170</v>
      </c>
      <c r="AL9" s="49">
        <v>36416</v>
      </c>
      <c r="AM9" s="49">
        <v>42907</v>
      </c>
      <c r="AN9" s="49">
        <v>31957</v>
      </c>
      <c r="AO9" s="49">
        <v>34069</v>
      </c>
      <c r="AP9" s="49">
        <v>31930</v>
      </c>
      <c r="AQ9" s="49">
        <v>33028</v>
      </c>
      <c r="AR9" s="49">
        <v>29161</v>
      </c>
      <c r="AS9" s="49">
        <v>32255</v>
      </c>
      <c r="AT9" s="49">
        <v>32311</v>
      </c>
      <c r="AU9" s="49">
        <v>34125</v>
      </c>
      <c r="AV9" s="49">
        <v>38816</v>
      </c>
      <c r="AW9" s="49">
        <v>40674</v>
      </c>
    </row>
    <row r="10" spans="1:49" ht="18.75" customHeight="1" x14ac:dyDescent="0.2">
      <c r="A10" s="52" t="s">
        <v>75</v>
      </c>
      <c r="B10" s="49">
        <v>0</v>
      </c>
      <c r="C10" s="49">
        <v>0</v>
      </c>
      <c r="D10" s="49">
        <v>8390</v>
      </c>
      <c r="E10" s="49">
        <v>12763</v>
      </c>
      <c r="F10" s="49">
        <v>21338</v>
      </c>
      <c r="G10" s="49">
        <v>12207</v>
      </c>
      <c r="H10" s="49">
        <v>14594</v>
      </c>
      <c r="I10" s="49">
        <v>14600</v>
      </c>
      <c r="J10" s="49">
        <v>19537</v>
      </c>
      <c r="K10" s="49">
        <v>18625</v>
      </c>
      <c r="L10" s="49">
        <v>17764</v>
      </c>
      <c r="M10" s="49">
        <v>52820</v>
      </c>
      <c r="N10" s="49">
        <v>70038</v>
      </c>
      <c r="O10" s="49">
        <v>68234</v>
      </c>
      <c r="P10" s="49">
        <v>67404</v>
      </c>
      <c r="Q10" s="49">
        <v>70736</v>
      </c>
      <c r="R10" s="49">
        <v>88205</v>
      </c>
      <c r="S10" s="49">
        <v>82916</v>
      </c>
      <c r="T10" s="49">
        <v>86046</v>
      </c>
      <c r="U10" s="49">
        <v>80047</v>
      </c>
      <c r="V10" s="49">
        <v>77992</v>
      </c>
      <c r="W10" s="49">
        <v>78134</v>
      </c>
      <c r="X10" s="49">
        <v>79403</v>
      </c>
      <c r="Y10" s="49">
        <v>80720</v>
      </c>
      <c r="Z10" s="49">
        <v>78758</v>
      </c>
      <c r="AA10" s="49">
        <v>80037</v>
      </c>
      <c r="AB10" s="49">
        <v>81379</v>
      </c>
      <c r="AC10" s="49">
        <v>82770</v>
      </c>
      <c r="AD10" s="49">
        <v>79386</v>
      </c>
      <c r="AE10" s="49">
        <v>81096</v>
      </c>
      <c r="AF10" s="49">
        <v>83638</v>
      </c>
      <c r="AG10" s="49">
        <v>94537</v>
      </c>
      <c r="AH10" s="49">
        <v>27155</v>
      </c>
      <c r="AI10" s="49">
        <v>1941</v>
      </c>
      <c r="AJ10" s="49">
        <v>0</v>
      </c>
      <c r="AK10" s="49">
        <v>2400</v>
      </c>
      <c r="AL10" s="49">
        <v>27400</v>
      </c>
      <c r="AM10" s="49">
        <v>44596</v>
      </c>
      <c r="AN10" s="49">
        <v>46608</v>
      </c>
      <c r="AO10" s="49">
        <v>54354</v>
      </c>
      <c r="AP10" s="49">
        <v>111741</v>
      </c>
      <c r="AQ10" s="49">
        <v>113308</v>
      </c>
      <c r="AR10" s="49">
        <v>116025</v>
      </c>
      <c r="AS10" s="49">
        <v>60871</v>
      </c>
      <c r="AT10" s="49">
        <v>79018</v>
      </c>
      <c r="AU10" s="49">
        <v>77074</v>
      </c>
      <c r="AV10" s="49">
        <v>79207</v>
      </c>
      <c r="AW10" s="49">
        <v>80327</v>
      </c>
    </row>
    <row r="11" spans="1:49" ht="18.75" customHeight="1" x14ac:dyDescent="0.2">
      <c r="A11" s="52" t="s">
        <v>76</v>
      </c>
      <c r="B11" s="49">
        <v>2153</v>
      </c>
      <c r="C11" s="49">
        <v>4703</v>
      </c>
      <c r="D11" s="49">
        <v>4603</v>
      </c>
      <c r="E11" s="49">
        <v>38854</v>
      </c>
      <c r="F11" s="49">
        <v>42163</v>
      </c>
      <c r="G11" s="49">
        <v>16783</v>
      </c>
      <c r="H11" s="49">
        <v>19187</v>
      </c>
      <c r="I11" s="49">
        <v>17836</v>
      </c>
      <c r="J11" s="49">
        <v>18015</v>
      </c>
      <c r="K11" s="49">
        <v>18713</v>
      </c>
      <c r="L11" s="49">
        <v>23675</v>
      </c>
      <c r="M11" s="49">
        <v>33264</v>
      </c>
      <c r="N11" s="49">
        <v>35066</v>
      </c>
      <c r="O11" s="49">
        <v>38464</v>
      </c>
      <c r="P11" s="49">
        <v>41407</v>
      </c>
      <c r="Q11" s="49">
        <v>44450</v>
      </c>
      <c r="R11" s="49">
        <v>49526</v>
      </c>
      <c r="S11" s="49">
        <v>52680</v>
      </c>
      <c r="T11" s="49">
        <v>53886</v>
      </c>
      <c r="U11" s="49">
        <v>55764</v>
      </c>
      <c r="V11" s="49">
        <v>55810</v>
      </c>
      <c r="W11" s="49">
        <v>49607</v>
      </c>
      <c r="X11" s="49">
        <v>52180</v>
      </c>
      <c r="Y11" s="49">
        <v>26569</v>
      </c>
      <c r="Z11" s="49">
        <v>28070</v>
      </c>
      <c r="AA11" s="49">
        <v>25429</v>
      </c>
      <c r="AB11" s="49">
        <v>27119</v>
      </c>
      <c r="AC11" s="49">
        <v>24970</v>
      </c>
      <c r="AD11" s="49">
        <v>26501</v>
      </c>
      <c r="AE11" s="49">
        <v>24688</v>
      </c>
      <c r="AF11" s="49">
        <v>26003</v>
      </c>
      <c r="AG11" s="49">
        <v>24377</v>
      </c>
      <c r="AH11" s="49">
        <v>25161</v>
      </c>
      <c r="AI11" s="49">
        <v>27079</v>
      </c>
      <c r="AJ11" s="49">
        <v>31542</v>
      </c>
      <c r="AK11" s="49">
        <v>113624</v>
      </c>
      <c r="AL11" s="49">
        <v>167520</v>
      </c>
      <c r="AM11" s="49">
        <v>210986</v>
      </c>
      <c r="AN11" s="49">
        <v>212222</v>
      </c>
      <c r="AO11" s="49">
        <v>201307</v>
      </c>
      <c r="AP11" s="49">
        <v>152416</v>
      </c>
      <c r="AQ11" s="49">
        <v>72406</v>
      </c>
      <c r="AR11" s="49">
        <v>104591</v>
      </c>
      <c r="AS11" s="49">
        <v>180340</v>
      </c>
      <c r="AT11" s="49">
        <v>173081</v>
      </c>
      <c r="AU11" s="49">
        <v>183041</v>
      </c>
      <c r="AV11" s="49">
        <v>208567</v>
      </c>
      <c r="AW11" s="49">
        <v>197440</v>
      </c>
    </row>
    <row r="12" spans="1:49" ht="18.75" customHeight="1" x14ac:dyDescent="0.2">
      <c r="A12" s="52" t="s">
        <v>392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>
        <v>4906</v>
      </c>
      <c r="AQ12" s="49">
        <v>11317</v>
      </c>
      <c r="AR12" s="49">
        <v>6550</v>
      </c>
      <c r="AS12" s="49">
        <v>13610</v>
      </c>
      <c r="AT12" s="49">
        <v>6249</v>
      </c>
      <c r="AU12" s="49">
        <v>13322</v>
      </c>
      <c r="AV12" s="49">
        <v>6315</v>
      </c>
      <c r="AW12" s="49">
        <v>14801</v>
      </c>
    </row>
    <row r="13" spans="1:49" ht="18.75" customHeight="1" x14ac:dyDescent="0.2">
      <c r="A13" s="52" t="s">
        <v>249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>
        <v>4461</v>
      </c>
      <c r="Q13" s="49">
        <v>5034</v>
      </c>
      <c r="R13" s="49">
        <v>4838</v>
      </c>
      <c r="S13" s="49">
        <v>22505</v>
      </c>
      <c r="T13" s="49">
        <v>33240</v>
      </c>
      <c r="U13" s="49">
        <v>43495</v>
      </c>
      <c r="V13" s="49">
        <v>43118</v>
      </c>
      <c r="W13" s="49">
        <v>42806</v>
      </c>
      <c r="X13" s="49">
        <v>42665</v>
      </c>
      <c r="Y13" s="49">
        <v>2636</v>
      </c>
      <c r="Z13" s="49">
        <v>0</v>
      </c>
      <c r="AA13" s="49">
        <v>0</v>
      </c>
      <c r="AB13" s="49">
        <v>106447</v>
      </c>
      <c r="AC13" s="49">
        <v>108476</v>
      </c>
      <c r="AD13" s="49">
        <v>147149</v>
      </c>
      <c r="AE13" s="49">
        <v>151340</v>
      </c>
      <c r="AF13" s="49">
        <v>65913</v>
      </c>
      <c r="AG13" s="49">
        <v>67760</v>
      </c>
      <c r="AH13" s="49">
        <v>49753</v>
      </c>
      <c r="AI13" s="49">
        <v>50556</v>
      </c>
      <c r="AJ13" s="49">
        <v>49658</v>
      </c>
      <c r="AK13" s="49">
        <v>50166</v>
      </c>
      <c r="AL13" s="49">
        <v>24839</v>
      </c>
      <c r="AM13" s="49">
        <v>25221</v>
      </c>
      <c r="AN13" s="49">
        <v>0</v>
      </c>
      <c r="AO13" s="49">
        <v>0</v>
      </c>
      <c r="AP13" s="49">
        <v>0</v>
      </c>
      <c r="AQ13" s="49">
        <v>0</v>
      </c>
      <c r="AR13" s="49">
        <v>3660</v>
      </c>
      <c r="AS13" s="49">
        <v>11208</v>
      </c>
      <c r="AT13" s="49">
        <v>3301</v>
      </c>
      <c r="AU13" s="49">
        <v>10713</v>
      </c>
      <c r="AV13" s="49">
        <v>31975</v>
      </c>
      <c r="AW13" s="49">
        <v>43724</v>
      </c>
    </row>
    <row r="14" spans="1:49" ht="18.75" customHeight="1" x14ac:dyDescent="0.2">
      <c r="A14" s="52" t="s">
        <v>77</v>
      </c>
      <c r="B14" s="49">
        <v>6964</v>
      </c>
      <c r="C14" s="49">
        <v>10556</v>
      </c>
      <c r="D14" s="49">
        <v>12024</v>
      </c>
      <c r="E14" s="49">
        <v>16585</v>
      </c>
      <c r="F14" s="49">
        <v>26228</v>
      </c>
      <c r="G14" s="49">
        <v>29786</v>
      </c>
      <c r="H14" s="49">
        <v>34402</v>
      </c>
      <c r="I14" s="49">
        <v>31331</v>
      </c>
      <c r="J14" s="49">
        <v>35608</v>
      </c>
      <c r="K14" s="49">
        <v>46044</v>
      </c>
      <c r="L14" s="49">
        <v>53107</v>
      </c>
      <c r="M14" s="49">
        <v>55270</v>
      </c>
      <c r="N14" s="49">
        <v>76673</v>
      </c>
      <c r="O14" s="49">
        <v>83451</v>
      </c>
      <c r="P14" s="49">
        <v>84371</v>
      </c>
      <c r="Q14" s="49">
        <v>66406</v>
      </c>
      <c r="R14" s="49">
        <v>73445</v>
      </c>
      <c r="S14" s="49">
        <v>89824</v>
      </c>
      <c r="T14" s="49">
        <v>85307</v>
      </c>
      <c r="U14" s="49">
        <v>71873</v>
      </c>
      <c r="V14" s="49">
        <v>76988</v>
      </c>
      <c r="W14" s="49">
        <v>94418</v>
      </c>
      <c r="X14" s="49">
        <v>90879</v>
      </c>
      <c r="Y14" s="49">
        <v>74831</v>
      </c>
      <c r="Z14" s="49">
        <v>79591</v>
      </c>
      <c r="AA14" s="49">
        <v>93846</v>
      </c>
      <c r="AB14" s="49">
        <v>90434</v>
      </c>
      <c r="AC14" s="49">
        <v>73692</v>
      </c>
      <c r="AD14" s="49">
        <v>77310</v>
      </c>
      <c r="AE14" s="49">
        <v>92050</v>
      </c>
      <c r="AF14" s="49">
        <v>90808</v>
      </c>
      <c r="AG14" s="49">
        <v>82000</v>
      </c>
      <c r="AH14" s="49">
        <v>89758</v>
      </c>
      <c r="AI14" s="49">
        <v>124781</v>
      </c>
      <c r="AJ14" s="49">
        <v>116927</v>
      </c>
      <c r="AK14" s="49">
        <v>92945</v>
      </c>
      <c r="AL14" s="49">
        <v>91139</v>
      </c>
      <c r="AM14" s="49">
        <v>114260</v>
      </c>
      <c r="AN14" s="49">
        <v>120088</v>
      </c>
      <c r="AO14" s="49">
        <v>100329</v>
      </c>
      <c r="AP14" s="49">
        <v>109292</v>
      </c>
      <c r="AQ14" s="49">
        <v>123512</v>
      </c>
      <c r="AR14" s="49">
        <v>127923</v>
      </c>
      <c r="AS14" s="49">
        <v>113861</v>
      </c>
      <c r="AT14" s="49">
        <v>119524</v>
      </c>
      <c r="AU14" s="49">
        <v>140387</v>
      </c>
      <c r="AV14" s="49">
        <v>143884</v>
      </c>
      <c r="AW14" s="49">
        <v>121571</v>
      </c>
    </row>
    <row r="15" spans="1:49" ht="18.75" customHeight="1" x14ac:dyDescent="0.2">
      <c r="A15" s="52" t="s">
        <v>78</v>
      </c>
      <c r="B15" s="49">
        <v>3389</v>
      </c>
      <c r="C15" s="49">
        <v>4348</v>
      </c>
      <c r="D15" s="49">
        <v>4874</v>
      </c>
      <c r="E15" s="49">
        <v>3835</v>
      </c>
      <c r="F15" s="49">
        <v>5075</v>
      </c>
      <c r="G15" s="49">
        <v>4758</v>
      </c>
      <c r="H15" s="49">
        <v>6496</v>
      </c>
      <c r="I15" s="49">
        <v>8267</v>
      </c>
      <c r="J15" s="49">
        <v>10149</v>
      </c>
      <c r="K15" s="49">
        <v>10435</v>
      </c>
      <c r="L15" s="49">
        <v>9751</v>
      </c>
      <c r="M15" s="49">
        <v>11991</v>
      </c>
      <c r="N15" s="49">
        <v>16348</v>
      </c>
      <c r="O15" s="49">
        <v>15218</v>
      </c>
      <c r="P15" s="49">
        <v>15688</v>
      </c>
      <c r="Q15" s="49">
        <v>16209</v>
      </c>
      <c r="R15" s="49">
        <v>18005</v>
      </c>
      <c r="S15" s="49">
        <v>16091</v>
      </c>
      <c r="T15" s="49">
        <v>17934</v>
      </c>
      <c r="U15" s="49">
        <v>14620</v>
      </c>
      <c r="V15" s="49">
        <v>14311</v>
      </c>
      <c r="W15" s="49">
        <v>14728</v>
      </c>
      <c r="X15" s="49">
        <v>14023</v>
      </c>
      <c r="Y15" s="49">
        <v>16220</v>
      </c>
      <c r="Z15" s="49">
        <v>16062</v>
      </c>
      <c r="AA15" s="49">
        <v>15722</v>
      </c>
      <c r="AB15" s="49">
        <v>15016</v>
      </c>
      <c r="AC15" s="49">
        <v>15648</v>
      </c>
      <c r="AD15" s="49">
        <v>15560</v>
      </c>
      <c r="AE15" s="49">
        <v>10895</v>
      </c>
      <c r="AF15" s="49">
        <v>11270</v>
      </c>
      <c r="AG15" s="49">
        <v>23688</v>
      </c>
      <c r="AH15" s="49">
        <v>20158</v>
      </c>
      <c r="AI15" s="49">
        <v>21132</v>
      </c>
      <c r="AJ15" s="49">
        <v>18640</v>
      </c>
      <c r="AK15" s="49">
        <v>49013</v>
      </c>
      <c r="AL15" s="49">
        <v>15655</v>
      </c>
      <c r="AM15" s="49">
        <v>14386</v>
      </c>
      <c r="AN15" s="49">
        <v>18303</v>
      </c>
      <c r="AO15" s="49">
        <v>21313</v>
      </c>
      <c r="AP15" s="49">
        <v>26438</v>
      </c>
      <c r="AQ15" s="49">
        <v>28614</v>
      </c>
      <c r="AR15" s="49">
        <v>26767</v>
      </c>
      <c r="AS15" s="49">
        <v>30105</v>
      </c>
      <c r="AT15" s="49">
        <v>26664</v>
      </c>
      <c r="AU15" s="49">
        <v>23909</v>
      </c>
      <c r="AV15" s="49">
        <v>25161</v>
      </c>
      <c r="AW15" s="49">
        <v>42778</v>
      </c>
    </row>
    <row r="16" spans="1:49" ht="18.75" customHeight="1" x14ac:dyDescent="0.2">
      <c r="A16" s="52" t="s">
        <v>79</v>
      </c>
      <c r="B16" s="49">
        <v>875</v>
      </c>
      <c r="C16" s="49">
        <v>1271</v>
      </c>
      <c r="D16" s="49">
        <v>1055</v>
      </c>
      <c r="E16" s="49">
        <v>2016</v>
      </c>
      <c r="F16" s="49">
        <v>2013</v>
      </c>
      <c r="G16" s="49">
        <v>2832</v>
      </c>
      <c r="H16" s="49">
        <v>2799</v>
      </c>
      <c r="I16" s="49">
        <v>2579</v>
      </c>
      <c r="J16" s="49">
        <v>5346</v>
      </c>
      <c r="K16" s="49">
        <v>3989</v>
      </c>
      <c r="L16" s="49">
        <v>4246</v>
      </c>
      <c r="M16" s="49">
        <v>3789</v>
      </c>
      <c r="N16" s="49">
        <v>3569</v>
      </c>
      <c r="O16" s="49">
        <v>3004</v>
      </c>
      <c r="P16" s="49">
        <v>3112</v>
      </c>
      <c r="Q16" s="49">
        <v>11609</v>
      </c>
      <c r="R16" s="49">
        <v>7640</v>
      </c>
      <c r="S16" s="49">
        <v>3943</v>
      </c>
      <c r="T16" s="49">
        <v>3912</v>
      </c>
      <c r="U16" s="49">
        <v>1852</v>
      </c>
      <c r="V16" s="49">
        <v>1492</v>
      </c>
      <c r="W16" s="49">
        <v>1552</v>
      </c>
      <c r="X16" s="49">
        <v>1982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</row>
    <row r="17" spans="1:49" ht="18.75" customHeight="1" x14ac:dyDescent="0.2">
      <c r="A17" s="52" t="s">
        <v>250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564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</row>
    <row r="18" spans="1:49" ht="18.75" customHeight="1" x14ac:dyDescent="0.2">
      <c r="A18" s="52" t="s">
        <v>80</v>
      </c>
      <c r="B18" s="49">
        <v>343</v>
      </c>
      <c r="C18" s="49">
        <v>859</v>
      </c>
      <c r="D18" s="49">
        <v>978</v>
      </c>
      <c r="E18" s="49">
        <v>1120</v>
      </c>
      <c r="F18" s="49">
        <v>1173</v>
      </c>
      <c r="G18" s="49">
        <v>1212</v>
      </c>
      <c r="H18" s="49">
        <v>2772</v>
      </c>
      <c r="I18" s="49">
        <v>2867</v>
      </c>
      <c r="J18" s="49">
        <v>2955</v>
      </c>
      <c r="K18" s="49">
        <v>3040</v>
      </c>
      <c r="L18" s="49">
        <v>3126</v>
      </c>
      <c r="M18" s="49">
        <v>3816</v>
      </c>
      <c r="N18" s="49">
        <v>4285</v>
      </c>
      <c r="O18" s="49">
        <v>4414</v>
      </c>
      <c r="P18" s="49">
        <v>4548</v>
      </c>
      <c r="Q18" s="49">
        <v>4691</v>
      </c>
      <c r="R18" s="49">
        <v>15238</v>
      </c>
      <c r="S18" s="49">
        <v>15400</v>
      </c>
      <c r="T18" s="49">
        <v>15568</v>
      </c>
      <c r="U18" s="49">
        <v>15737</v>
      </c>
      <c r="V18" s="49">
        <v>15909</v>
      </c>
      <c r="W18" s="49">
        <v>16085</v>
      </c>
      <c r="X18" s="49">
        <v>16264</v>
      </c>
      <c r="Y18" s="49">
        <v>16446</v>
      </c>
      <c r="Z18" s="49">
        <v>16632</v>
      </c>
      <c r="AA18" s="49">
        <v>16820</v>
      </c>
      <c r="AB18" s="49">
        <v>17013</v>
      </c>
      <c r="AC18" s="49">
        <v>17209</v>
      </c>
      <c r="AD18" s="49">
        <v>30771</v>
      </c>
      <c r="AE18" s="49">
        <v>36500</v>
      </c>
      <c r="AF18" s="49">
        <v>39539</v>
      </c>
      <c r="AG18" s="49">
        <v>43931</v>
      </c>
      <c r="AH18" s="49">
        <v>47298</v>
      </c>
      <c r="AI18" s="49">
        <v>47704</v>
      </c>
      <c r="AJ18" s="49">
        <v>47377</v>
      </c>
      <c r="AK18" s="49">
        <v>49320</v>
      </c>
      <c r="AL18" s="49">
        <v>52397</v>
      </c>
      <c r="AM18" s="49">
        <v>57165</v>
      </c>
      <c r="AN18" s="49">
        <v>63492</v>
      </c>
      <c r="AO18" s="49">
        <v>70364</v>
      </c>
      <c r="AP18" s="49">
        <v>77098</v>
      </c>
      <c r="AQ18" s="49">
        <v>77408</v>
      </c>
      <c r="AR18" s="49">
        <v>75282</v>
      </c>
      <c r="AS18" s="49">
        <v>66913</v>
      </c>
      <c r="AT18" s="49">
        <v>57621</v>
      </c>
      <c r="AU18" s="49">
        <v>62379</v>
      </c>
      <c r="AV18" s="49">
        <v>64555</v>
      </c>
      <c r="AW18" s="49">
        <v>68519</v>
      </c>
    </row>
    <row r="19" spans="1:49" ht="18.75" customHeight="1" x14ac:dyDescent="0.2">
      <c r="A19" s="52" t="s">
        <v>126</v>
      </c>
      <c r="B19" s="49">
        <v>4586</v>
      </c>
      <c r="C19" s="49">
        <v>790</v>
      </c>
      <c r="D19" s="49">
        <v>1905</v>
      </c>
      <c r="E19" s="49">
        <v>6573</v>
      </c>
      <c r="F19" s="49">
        <v>6573</v>
      </c>
      <c r="G19" s="49">
        <v>27463</v>
      </c>
      <c r="H19" s="49">
        <v>0</v>
      </c>
      <c r="I19" s="49">
        <v>0</v>
      </c>
      <c r="J19" s="49">
        <v>0</v>
      </c>
      <c r="K19" s="49">
        <v>0</v>
      </c>
      <c r="L19" s="49">
        <v>5967</v>
      </c>
      <c r="M19" s="49">
        <v>8232</v>
      </c>
      <c r="N19" s="49">
        <v>1925</v>
      </c>
      <c r="O19" s="49">
        <v>3960</v>
      </c>
      <c r="P19" s="49">
        <v>0</v>
      </c>
      <c r="Q19" s="49">
        <v>20070</v>
      </c>
      <c r="R19" s="49">
        <v>20070</v>
      </c>
      <c r="S19" s="49">
        <v>0</v>
      </c>
      <c r="T19" s="49">
        <v>0</v>
      </c>
      <c r="U19" s="49">
        <v>34234</v>
      </c>
      <c r="V19" s="49">
        <v>34234</v>
      </c>
      <c r="W19" s="49">
        <v>0</v>
      </c>
      <c r="X19" s="49">
        <v>0</v>
      </c>
      <c r="Y19" s="49">
        <v>27034</v>
      </c>
      <c r="Z19" s="49">
        <v>27034</v>
      </c>
      <c r="AA19" s="49">
        <v>0</v>
      </c>
      <c r="AB19" s="49">
        <v>0</v>
      </c>
      <c r="AC19" s="49">
        <v>27119</v>
      </c>
      <c r="AD19" s="49">
        <v>27119</v>
      </c>
      <c r="AE19" s="49">
        <v>0</v>
      </c>
      <c r="AF19" s="49">
        <v>0</v>
      </c>
      <c r="AG19" s="49">
        <v>6063</v>
      </c>
      <c r="AH19" s="49">
        <v>6063</v>
      </c>
      <c r="AI19" s="49">
        <v>20372</v>
      </c>
      <c r="AJ19" s="49">
        <v>20372</v>
      </c>
      <c r="AK19" s="49">
        <v>24718</v>
      </c>
      <c r="AL19" s="49">
        <v>11197</v>
      </c>
      <c r="AM19" s="49">
        <v>15893</v>
      </c>
      <c r="AN19" s="49">
        <v>15893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</row>
    <row r="20" spans="1:49" ht="18.75" customHeight="1" x14ac:dyDescent="0.2">
      <c r="A20" s="52" t="s">
        <v>322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26949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</row>
    <row r="21" spans="1:49" ht="18.75" customHeight="1" x14ac:dyDescent="0.2">
      <c r="A21" s="52" t="s">
        <v>81</v>
      </c>
      <c r="B21" s="49">
        <v>2864</v>
      </c>
      <c r="C21" s="49">
        <v>151</v>
      </c>
      <c r="D21" s="49">
        <v>2529</v>
      </c>
      <c r="E21" s="49">
        <v>737</v>
      </c>
      <c r="F21" s="49">
        <v>924</v>
      </c>
      <c r="G21" s="49">
        <v>2185</v>
      </c>
      <c r="H21" s="49">
        <v>2240</v>
      </c>
      <c r="I21" s="49">
        <v>3585</v>
      </c>
      <c r="J21" s="49">
        <v>2520</v>
      </c>
      <c r="K21" s="49">
        <v>4002</v>
      </c>
      <c r="L21" s="49">
        <v>2999</v>
      </c>
      <c r="M21" s="49">
        <v>10183</v>
      </c>
      <c r="N21" s="49">
        <v>10504</v>
      </c>
      <c r="O21" s="49">
        <v>5942</v>
      </c>
      <c r="P21" s="49">
        <v>6967</v>
      </c>
      <c r="Q21" s="49">
        <v>13342</v>
      </c>
      <c r="R21" s="49">
        <v>13442</v>
      </c>
      <c r="S21" s="49">
        <v>15683</v>
      </c>
      <c r="T21" s="49">
        <v>17872</v>
      </c>
      <c r="U21" s="49">
        <v>17692</v>
      </c>
      <c r="V21" s="49">
        <v>22652</v>
      </c>
      <c r="W21" s="49">
        <v>19702</v>
      </c>
      <c r="X21" s="49">
        <v>19629</v>
      </c>
      <c r="Y21" s="49">
        <v>19309</v>
      </c>
      <c r="Z21" s="49">
        <v>21137</v>
      </c>
      <c r="AA21" s="49">
        <v>18441</v>
      </c>
      <c r="AB21" s="49">
        <v>20913</v>
      </c>
      <c r="AC21" s="49">
        <v>23460</v>
      </c>
      <c r="AD21" s="49">
        <v>27261</v>
      </c>
      <c r="AE21" s="49">
        <v>26524</v>
      </c>
      <c r="AF21" s="49">
        <v>27231</v>
      </c>
      <c r="AG21" s="49">
        <v>31582</v>
      </c>
      <c r="AH21" s="49">
        <v>30379</v>
      </c>
      <c r="AI21" s="49">
        <v>29494</v>
      </c>
      <c r="AJ21" s="49">
        <v>30172</v>
      </c>
      <c r="AK21" s="49">
        <v>29388</v>
      </c>
      <c r="AL21" s="49">
        <v>37206</v>
      </c>
      <c r="AM21" s="49">
        <v>32580</v>
      </c>
      <c r="AN21" s="49">
        <v>38835</v>
      </c>
      <c r="AO21" s="49">
        <v>37004</v>
      </c>
      <c r="AP21" s="49">
        <v>52591</v>
      </c>
      <c r="AQ21" s="49">
        <v>38673</v>
      </c>
      <c r="AR21" s="49">
        <v>47378</v>
      </c>
      <c r="AS21" s="49">
        <v>43064</v>
      </c>
      <c r="AT21" s="49">
        <v>53685</v>
      </c>
      <c r="AU21" s="49">
        <v>48060</v>
      </c>
      <c r="AV21" s="49">
        <v>51215</v>
      </c>
      <c r="AW21" s="49">
        <v>46596</v>
      </c>
    </row>
    <row r="22" spans="1:49" ht="18.75" customHeight="1" x14ac:dyDescent="0.2">
      <c r="A22" s="51" t="s">
        <v>34</v>
      </c>
      <c r="B22" s="48">
        <v>63361</v>
      </c>
      <c r="C22" s="48">
        <v>70434</v>
      </c>
      <c r="D22" s="48">
        <v>103377</v>
      </c>
      <c r="E22" s="48">
        <v>99962</v>
      </c>
      <c r="F22" s="48">
        <v>111303</v>
      </c>
      <c r="G22" s="48">
        <v>162302</v>
      </c>
      <c r="H22" s="48">
        <v>259107</v>
      </c>
      <c r="I22" s="48">
        <v>259557</v>
      </c>
      <c r="J22" s="48">
        <v>257132</v>
      </c>
      <c r="K22" s="48">
        <v>253649</v>
      </c>
      <c r="L22" s="48">
        <v>252629</v>
      </c>
      <c r="M22" s="48">
        <v>425832</v>
      </c>
      <c r="N22" s="48">
        <v>561100</v>
      </c>
      <c r="O22" s="48">
        <v>555482</v>
      </c>
      <c r="P22" s="48">
        <v>821000</v>
      </c>
      <c r="Q22" s="48">
        <v>820589</v>
      </c>
      <c r="R22" s="48">
        <v>776355</v>
      </c>
      <c r="S22" s="48">
        <v>744622</v>
      </c>
      <c r="T22" s="48">
        <v>730359</v>
      </c>
      <c r="U22" s="48">
        <v>703116</v>
      </c>
      <c r="V22" s="48">
        <v>654299</v>
      </c>
      <c r="W22" s="48">
        <v>627107</v>
      </c>
      <c r="X22" s="48">
        <v>612544</v>
      </c>
      <c r="Y22" s="48">
        <v>704297</v>
      </c>
      <c r="Z22" s="48">
        <v>673123</v>
      </c>
      <c r="AA22" s="48">
        <v>665309</v>
      </c>
      <c r="AB22" s="48">
        <v>561731</v>
      </c>
      <c r="AC22" s="48">
        <v>551752</v>
      </c>
      <c r="AD22" s="48">
        <v>753452</v>
      </c>
      <c r="AE22" s="48">
        <v>814558</v>
      </c>
      <c r="AF22" s="48">
        <v>811431</v>
      </c>
      <c r="AG22" s="48">
        <v>844229</v>
      </c>
      <c r="AH22" s="48">
        <v>828894</v>
      </c>
      <c r="AI22" s="48">
        <v>1303633</v>
      </c>
      <c r="AJ22" s="48">
        <v>1251850</v>
      </c>
      <c r="AK22" s="48">
        <v>1215254</v>
      </c>
      <c r="AL22" s="48">
        <v>1231282</v>
      </c>
      <c r="AM22" s="48">
        <v>1233456</v>
      </c>
      <c r="AN22" s="48">
        <v>1167706</v>
      </c>
      <c r="AO22" s="48">
        <v>1110772</v>
      </c>
      <c r="AP22" s="48">
        <v>1323657</v>
      </c>
      <c r="AQ22" s="48">
        <v>1392369</v>
      </c>
      <c r="AR22" s="48">
        <v>1575648</v>
      </c>
      <c r="AS22" s="48">
        <v>1602319</v>
      </c>
      <c r="AT22" s="48">
        <v>1609523</v>
      </c>
      <c r="AU22" s="48">
        <v>1647646</v>
      </c>
      <c r="AV22" s="48">
        <v>1574606</v>
      </c>
      <c r="AW22" s="48">
        <v>1623016</v>
      </c>
    </row>
    <row r="23" spans="1:49" ht="18.75" customHeight="1" x14ac:dyDescent="0.2">
      <c r="A23" s="52" t="s">
        <v>127</v>
      </c>
      <c r="B23" s="49">
        <v>8627</v>
      </c>
      <c r="C23" s="49">
        <v>11443</v>
      </c>
      <c r="D23" s="49">
        <v>47245</v>
      </c>
      <c r="E23" s="49">
        <v>42542</v>
      </c>
      <c r="F23" s="49">
        <v>40550</v>
      </c>
      <c r="G23" s="49">
        <v>91598</v>
      </c>
      <c r="H23" s="49">
        <v>89286</v>
      </c>
      <c r="I23" s="49">
        <v>90000</v>
      </c>
      <c r="J23" s="49">
        <v>87653</v>
      </c>
      <c r="K23" s="49">
        <v>86672</v>
      </c>
      <c r="L23" s="49">
        <v>83970</v>
      </c>
      <c r="M23" s="49">
        <v>74673</v>
      </c>
      <c r="N23" s="49">
        <v>87422</v>
      </c>
      <c r="O23" s="49">
        <v>81365</v>
      </c>
      <c r="P23" s="49">
        <v>194372</v>
      </c>
      <c r="Q23" s="49">
        <v>185591</v>
      </c>
      <c r="R23" s="49">
        <v>177128</v>
      </c>
      <c r="S23" s="49">
        <v>161578</v>
      </c>
      <c r="T23" s="49">
        <v>156354</v>
      </c>
      <c r="U23" s="49">
        <v>140534</v>
      </c>
      <c r="V23" s="49">
        <v>135421</v>
      </c>
      <c r="W23" s="49">
        <v>119602</v>
      </c>
      <c r="X23" s="49">
        <v>114244</v>
      </c>
      <c r="Y23" s="49">
        <v>87410</v>
      </c>
      <c r="Z23" s="49">
        <v>86922</v>
      </c>
      <c r="AA23" s="49">
        <v>75645</v>
      </c>
      <c r="AB23" s="49">
        <v>75157</v>
      </c>
      <c r="AC23" s="49">
        <v>63880</v>
      </c>
      <c r="AD23" s="49">
        <v>63392</v>
      </c>
      <c r="AE23" s="49">
        <v>52115</v>
      </c>
      <c r="AF23" s="49">
        <v>51627</v>
      </c>
      <c r="AG23" s="49">
        <v>40351</v>
      </c>
      <c r="AH23" s="49">
        <v>39862</v>
      </c>
      <c r="AI23" s="49">
        <v>528146</v>
      </c>
      <c r="AJ23" s="49">
        <v>527765</v>
      </c>
      <c r="AK23" s="49">
        <v>427268</v>
      </c>
      <c r="AL23" s="49">
        <v>376845</v>
      </c>
      <c r="AM23" s="49">
        <v>326419</v>
      </c>
      <c r="AN23" s="49">
        <v>275326</v>
      </c>
      <c r="AO23" s="49">
        <v>234758</v>
      </c>
      <c r="AP23" s="49">
        <v>426057</v>
      </c>
      <c r="AQ23" s="49">
        <v>488062</v>
      </c>
      <c r="AR23" s="49">
        <v>443629</v>
      </c>
      <c r="AS23" s="49">
        <v>375280</v>
      </c>
      <c r="AT23" s="49">
        <v>356859</v>
      </c>
      <c r="AU23" s="49">
        <v>335290</v>
      </c>
      <c r="AV23" s="49">
        <v>295702</v>
      </c>
      <c r="AW23" s="49">
        <v>243471</v>
      </c>
    </row>
    <row r="24" spans="1:49" ht="18.75" customHeight="1" x14ac:dyDescent="0.2">
      <c r="A24" s="52" t="s">
        <v>392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36105</v>
      </c>
      <c r="AQ24" s="49">
        <v>28993</v>
      </c>
      <c r="AR24" s="49">
        <v>35036</v>
      </c>
      <c r="AS24" s="49">
        <v>26336</v>
      </c>
      <c r="AT24" s="49">
        <v>27739</v>
      </c>
      <c r="AU24" s="49">
        <v>35903</v>
      </c>
      <c r="AV24" s="49">
        <v>33514</v>
      </c>
      <c r="AW24" s="49">
        <v>37763</v>
      </c>
    </row>
    <row r="25" spans="1:49" ht="18.75" customHeight="1" x14ac:dyDescent="0.2">
      <c r="A25" s="52" t="s">
        <v>251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>
        <v>148375</v>
      </c>
      <c r="Q25" s="49">
        <v>147649</v>
      </c>
      <c r="R25" s="49">
        <v>147649</v>
      </c>
      <c r="S25" s="49">
        <v>130079</v>
      </c>
      <c r="T25" s="49">
        <v>119537</v>
      </c>
      <c r="U25" s="49">
        <v>108995</v>
      </c>
      <c r="V25" s="49">
        <v>98453</v>
      </c>
      <c r="W25" s="49">
        <v>87911</v>
      </c>
      <c r="X25" s="49">
        <v>77369</v>
      </c>
      <c r="Y25" s="49">
        <v>198245</v>
      </c>
      <c r="Z25" s="49">
        <v>204932</v>
      </c>
      <c r="AA25" s="49">
        <v>209007</v>
      </c>
      <c r="AB25" s="49">
        <v>106765</v>
      </c>
      <c r="AC25" s="49">
        <v>108892</v>
      </c>
      <c r="AD25" s="49">
        <v>74381</v>
      </c>
      <c r="AE25" s="49">
        <v>74484</v>
      </c>
      <c r="AF25" s="49">
        <v>49587</v>
      </c>
      <c r="AG25" s="49">
        <v>49690</v>
      </c>
      <c r="AH25" s="49">
        <v>24794</v>
      </c>
      <c r="AI25" s="49">
        <v>24897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199049</v>
      </c>
      <c r="AS25" s="49">
        <v>199111</v>
      </c>
      <c r="AT25" s="49">
        <v>199173</v>
      </c>
      <c r="AU25" s="49">
        <v>199235</v>
      </c>
      <c r="AV25" s="49">
        <v>170726</v>
      </c>
      <c r="AW25" s="49">
        <v>369921</v>
      </c>
    </row>
    <row r="26" spans="1:49" ht="18.75" customHeight="1" x14ac:dyDescent="0.2">
      <c r="A26" s="52" t="s">
        <v>128</v>
      </c>
      <c r="B26" s="49">
        <v>52393</v>
      </c>
      <c r="C26" s="49">
        <v>55009</v>
      </c>
      <c r="D26" s="49">
        <v>54136</v>
      </c>
      <c r="E26" s="49">
        <v>54981</v>
      </c>
      <c r="F26" s="49">
        <v>54673</v>
      </c>
      <c r="G26" s="49">
        <v>54357</v>
      </c>
      <c r="H26" s="49">
        <v>158464</v>
      </c>
      <c r="I26" s="49">
        <v>158355</v>
      </c>
      <c r="J26" s="49">
        <v>157808</v>
      </c>
      <c r="K26" s="49">
        <v>157016</v>
      </c>
      <c r="L26" s="49">
        <v>156201</v>
      </c>
      <c r="M26" s="49">
        <v>217531</v>
      </c>
      <c r="N26" s="49">
        <v>253103</v>
      </c>
      <c r="O26" s="49">
        <v>251951</v>
      </c>
      <c r="P26" s="49">
        <v>250761</v>
      </c>
      <c r="Q26" s="49">
        <v>249534</v>
      </c>
      <c r="R26" s="49">
        <v>237866</v>
      </c>
      <c r="S26" s="49">
        <v>236549</v>
      </c>
      <c r="T26" s="49">
        <v>235194</v>
      </c>
      <c r="U26" s="49">
        <v>233798</v>
      </c>
      <c r="V26" s="49">
        <v>232363</v>
      </c>
      <c r="W26" s="49">
        <v>230883</v>
      </c>
      <c r="X26" s="49">
        <v>229361</v>
      </c>
      <c r="Y26" s="49">
        <v>227794</v>
      </c>
      <c r="Z26" s="49">
        <v>226181</v>
      </c>
      <c r="AA26" s="49">
        <v>224521</v>
      </c>
      <c r="AB26" s="49">
        <v>222811</v>
      </c>
      <c r="AC26" s="49">
        <v>221050</v>
      </c>
      <c r="AD26" s="49">
        <v>492505</v>
      </c>
      <c r="AE26" s="49">
        <v>565712</v>
      </c>
      <c r="AF26" s="49">
        <v>588381</v>
      </c>
      <c r="AG26" s="49">
        <v>623946</v>
      </c>
      <c r="AH26" s="49">
        <v>637018</v>
      </c>
      <c r="AI26" s="49">
        <v>622866</v>
      </c>
      <c r="AJ26" s="49">
        <v>597198</v>
      </c>
      <c r="AK26" s="49">
        <v>601707</v>
      </c>
      <c r="AL26" s="49">
        <v>617130</v>
      </c>
      <c r="AM26" s="49">
        <v>607650</v>
      </c>
      <c r="AN26" s="49">
        <v>588294</v>
      </c>
      <c r="AO26" s="49">
        <v>556599</v>
      </c>
      <c r="AP26" s="49">
        <v>541019</v>
      </c>
      <c r="AQ26" s="49">
        <v>556444</v>
      </c>
      <c r="AR26" s="49">
        <v>564296</v>
      </c>
      <c r="AS26" s="49">
        <v>638817</v>
      </c>
      <c r="AT26" s="49">
        <v>724103</v>
      </c>
      <c r="AU26" s="49">
        <v>774176</v>
      </c>
      <c r="AV26" s="49">
        <v>770243</v>
      </c>
      <c r="AW26" s="49">
        <v>777282</v>
      </c>
    </row>
    <row r="27" spans="1:49" ht="18.75" customHeight="1" x14ac:dyDescent="0.2">
      <c r="A27" s="52" t="s">
        <v>129</v>
      </c>
      <c r="B27" s="49">
        <v>1210</v>
      </c>
      <c r="C27" s="49">
        <v>3100</v>
      </c>
      <c r="D27" s="49">
        <v>1471</v>
      </c>
      <c r="E27" s="49">
        <v>1396</v>
      </c>
      <c r="F27" s="49">
        <v>11535</v>
      </c>
      <c r="G27" s="49">
        <v>11535</v>
      </c>
      <c r="H27" s="49">
        <v>5568</v>
      </c>
      <c r="I27" s="49">
        <v>5097</v>
      </c>
      <c r="J27" s="49">
        <v>5590</v>
      </c>
      <c r="K27" s="49">
        <v>3765</v>
      </c>
      <c r="L27" s="49">
        <v>4887</v>
      </c>
      <c r="M27" s="49">
        <v>12952</v>
      </c>
      <c r="N27" s="49">
        <v>99479</v>
      </c>
      <c r="O27" s="49">
        <v>101390</v>
      </c>
      <c r="P27" s="49">
        <v>106160</v>
      </c>
      <c r="Q27" s="49">
        <v>109675</v>
      </c>
      <c r="R27" s="49">
        <v>81491</v>
      </c>
      <c r="S27" s="49">
        <v>84394</v>
      </c>
      <c r="T27" s="49">
        <v>85735</v>
      </c>
      <c r="U27" s="49">
        <v>88888</v>
      </c>
      <c r="V27" s="49">
        <v>56886</v>
      </c>
      <c r="W27" s="49">
        <v>59017</v>
      </c>
      <c r="X27" s="49">
        <v>61250</v>
      </c>
      <c r="Y27" s="49">
        <v>63566</v>
      </c>
      <c r="Z27" s="49">
        <v>31002</v>
      </c>
      <c r="AA27" s="49">
        <v>32177</v>
      </c>
      <c r="AB27" s="49">
        <v>33408</v>
      </c>
      <c r="AC27" s="49">
        <v>34684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59600</v>
      </c>
      <c r="AL27" s="49">
        <v>109792</v>
      </c>
      <c r="AM27" s="49">
        <v>170223</v>
      </c>
      <c r="AN27" s="49">
        <v>176999</v>
      </c>
      <c r="AO27" s="49">
        <v>185239</v>
      </c>
      <c r="AP27" s="49">
        <v>183507</v>
      </c>
      <c r="AQ27" s="49">
        <v>184114</v>
      </c>
      <c r="AR27" s="49">
        <v>197540</v>
      </c>
      <c r="AS27" s="49">
        <v>228624</v>
      </c>
      <c r="AT27" s="49">
        <v>166325</v>
      </c>
      <c r="AU27" s="49">
        <v>167511</v>
      </c>
      <c r="AV27" s="49">
        <v>167731</v>
      </c>
      <c r="AW27" s="49">
        <v>164685</v>
      </c>
    </row>
    <row r="28" spans="1:49" ht="18.75" customHeight="1" x14ac:dyDescent="0.2">
      <c r="A28" s="52" t="s">
        <v>130</v>
      </c>
      <c r="B28" s="49">
        <v>0</v>
      </c>
      <c r="C28" s="49">
        <v>0</v>
      </c>
      <c r="D28" s="49">
        <v>352</v>
      </c>
      <c r="E28" s="49">
        <v>78</v>
      </c>
      <c r="F28" s="49">
        <v>64</v>
      </c>
      <c r="G28" s="49">
        <v>180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331</v>
      </c>
      <c r="R28" s="49">
        <v>331</v>
      </c>
      <c r="S28" s="49">
        <v>953</v>
      </c>
      <c r="T28" s="49">
        <v>2081</v>
      </c>
      <c r="U28" s="49">
        <v>1661</v>
      </c>
      <c r="V28" s="49">
        <v>2333</v>
      </c>
      <c r="W28" s="49">
        <v>1413</v>
      </c>
      <c r="X28" s="49">
        <v>1917</v>
      </c>
      <c r="Y28" s="49">
        <v>1777</v>
      </c>
      <c r="Z28" s="49">
        <v>1634</v>
      </c>
      <c r="AA28" s="49">
        <v>1483</v>
      </c>
      <c r="AB28" s="49">
        <v>1341</v>
      </c>
      <c r="AC28" s="49">
        <v>1154</v>
      </c>
      <c r="AD28" s="49">
        <v>1020</v>
      </c>
      <c r="AE28" s="49">
        <v>962</v>
      </c>
      <c r="AF28" s="49">
        <v>829</v>
      </c>
      <c r="AG28" s="49">
        <v>7127</v>
      </c>
      <c r="AH28" s="49">
        <v>4758</v>
      </c>
      <c r="AI28" s="49">
        <v>6101</v>
      </c>
      <c r="AJ28" s="49">
        <v>5668</v>
      </c>
      <c r="AK28" s="49">
        <v>5261</v>
      </c>
      <c r="AL28" s="49">
        <v>4853</v>
      </c>
      <c r="AM28" s="49">
        <v>4848</v>
      </c>
      <c r="AN28" s="49">
        <v>5216</v>
      </c>
      <c r="AO28" s="49">
        <v>4804</v>
      </c>
      <c r="AP28" s="49">
        <v>4459</v>
      </c>
      <c r="AQ28" s="49">
        <v>3823</v>
      </c>
      <c r="AR28" s="49">
        <v>3284</v>
      </c>
      <c r="AS28" s="49">
        <v>2790</v>
      </c>
      <c r="AT28" s="49">
        <v>3097</v>
      </c>
      <c r="AU28" s="49">
        <v>2560</v>
      </c>
      <c r="AV28" s="49">
        <v>2500</v>
      </c>
      <c r="AW28" s="49">
        <v>2124</v>
      </c>
    </row>
    <row r="29" spans="1:49" ht="18.75" customHeight="1" x14ac:dyDescent="0.2">
      <c r="A29" s="52" t="s">
        <v>268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4594</v>
      </c>
      <c r="S29" s="49">
        <v>4075</v>
      </c>
      <c r="T29" s="49">
        <v>3977</v>
      </c>
      <c r="U29" s="49">
        <v>3902</v>
      </c>
      <c r="V29" s="49">
        <v>3815</v>
      </c>
      <c r="W29" s="49">
        <v>3729</v>
      </c>
      <c r="X29" s="49">
        <v>3642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</row>
    <row r="30" spans="1:49" ht="18.75" customHeight="1" x14ac:dyDescent="0.2">
      <c r="A30" s="52" t="s">
        <v>132</v>
      </c>
      <c r="B30" s="49">
        <v>1123</v>
      </c>
      <c r="C30" s="49">
        <v>861</v>
      </c>
      <c r="D30" s="49">
        <v>0</v>
      </c>
      <c r="E30" s="49">
        <v>0</v>
      </c>
      <c r="F30" s="49">
        <v>0</v>
      </c>
      <c r="G30" s="49">
        <v>0</v>
      </c>
      <c r="H30" s="49">
        <v>1157</v>
      </c>
      <c r="I30" s="49">
        <v>99</v>
      </c>
      <c r="J30" s="49">
        <v>75</v>
      </c>
      <c r="K30" s="49">
        <v>50</v>
      </c>
      <c r="L30" s="49">
        <v>374</v>
      </c>
      <c r="M30" s="49">
        <v>409</v>
      </c>
      <c r="N30" s="49">
        <v>409</v>
      </c>
      <c r="O30" s="49">
        <v>517</v>
      </c>
      <c r="P30" s="49">
        <v>645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</row>
    <row r="31" spans="1:49" ht="18.75" customHeight="1" x14ac:dyDescent="0.2">
      <c r="A31" s="52" t="s">
        <v>131</v>
      </c>
      <c r="B31" s="49">
        <v>8</v>
      </c>
      <c r="C31" s="49">
        <v>21</v>
      </c>
      <c r="D31" s="49">
        <v>173</v>
      </c>
      <c r="E31" s="49">
        <v>965</v>
      </c>
      <c r="F31" s="49">
        <v>4481</v>
      </c>
      <c r="G31" s="49">
        <v>4632</v>
      </c>
      <c r="H31" s="49">
        <v>4632</v>
      </c>
      <c r="I31" s="49">
        <v>6006</v>
      </c>
      <c r="J31" s="49">
        <v>6006</v>
      </c>
      <c r="K31" s="49">
        <v>6146</v>
      </c>
      <c r="L31" s="49">
        <v>7197</v>
      </c>
      <c r="M31" s="49">
        <v>120267</v>
      </c>
      <c r="N31" s="49">
        <v>120687</v>
      </c>
      <c r="O31" s="49">
        <v>120259</v>
      </c>
      <c r="P31" s="49">
        <v>120687</v>
      </c>
      <c r="Q31" s="49">
        <v>121253</v>
      </c>
      <c r="R31" s="49">
        <v>120735</v>
      </c>
      <c r="S31" s="49">
        <v>121288</v>
      </c>
      <c r="T31" s="49">
        <v>122128</v>
      </c>
      <c r="U31" s="49">
        <v>120346</v>
      </c>
      <c r="V31" s="49">
        <v>120346</v>
      </c>
      <c r="W31" s="49">
        <v>120227</v>
      </c>
      <c r="X31" s="49">
        <v>120751</v>
      </c>
      <c r="Y31" s="49">
        <v>121845</v>
      </c>
      <c r="Z31" s="49">
        <v>119106</v>
      </c>
      <c r="AA31" s="49">
        <v>119464</v>
      </c>
      <c r="AB31" s="49">
        <v>119602</v>
      </c>
      <c r="AC31" s="49">
        <v>119759</v>
      </c>
      <c r="AD31" s="49">
        <v>120140</v>
      </c>
      <c r="AE31" s="49">
        <v>119614</v>
      </c>
      <c r="AF31" s="49">
        <v>119670</v>
      </c>
      <c r="AG31" s="49">
        <v>122111</v>
      </c>
      <c r="AH31" s="49">
        <v>121783</v>
      </c>
      <c r="AI31" s="49">
        <v>121181</v>
      </c>
      <c r="AJ31" s="49">
        <v>121207</v>
      </c>
      <c r="AK31" s="49">
        <v>121406</v>
      </c>
      <c r="AL31" s="49">
        <v>122650</v>
      </c>
      <c r="AM31" s="49">
        <v>124304</v>
      </c>
      <c r="AN31" s="49">
        <v>121859</v>
      </c>
      <c r="AO31" s="49">
        <v>129360</v>
      </c>
      <c r="AP31" s="49">
        <v>132498</v>
      </c>
      <c r="AQ31" s="49">
        <v>130703</v>
      </c>
      <c r="AR31" s="49">
        <v>131499</v>
      </c>
      <c r="AS31" s="49">
        <v>131349</v>
      </c>
      <c r="AT31" s="49">
        <v>132215</v>
      </c>
      <c r="AU31" s="49">
        <v>132959</v>
      </c>
      <c r="AV31" s="49">
        <v>134190</v>
      </c>
      <c r="AW31" s="49">
        <v>27770</v>
      </c>
    </row>
    <row r="32" spans="1:49" ht="18.75" customHeight="1" x14ac:dyDescent="0.2">
      <c r="A32" s="52" t="s">
        <v>262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6556</v>
      </c>
      <c r="R32" s="49">
        <v>6561</v>
      </c>
      <c r="S32" s="49">
        <v>5706</v>
      </c>
      <c r="T32" s="49">
        <v>5353</v>
      </c>
      <c r="U32" s="49">
        <v>4992</v>
      </c>
      <c r="V32" s="49">
        <v>4682</v>
      </c>
      <c r="W32" s="49">
        <v>4325</v>
      </c>
      <c r="X32" s="49">
        <v>4010</v>
      </c>
      <c r="Y32" s="49">
        <v>3660</v>
      </c>
      <c r="Z32" s="49">
        <v>3346</v>
      </c>
      <c r="AA32" s="49">
        <v>3012</v>
      </c>
      <c r="AB32" s="49">
        <v>2647</v>
      </c>
      <c r="AC32" s="49">
        <v>2333</v>
      </c>
      <c r="AD32" s="49">
        <v>2014</v>
      </c>
      <c r="AE32" s="49">
        <v>1671</v>
      </c>
      <c r="AF32" s="49">
        <v>1337</v>
      </c>
      <c r="AG32" s="49">
        <v>1004</v>
      </c>
      <c r="AH32" s="49">
        <v>679</v>
      </c>
      <c r="AI32" s="49">
        <v>442</v>
      </c>
      <c r="AJ32" s="49">
        <v>12</v>
      </c>
      <c r="AK32" s="49">
        <v>12</v>
      </c>
      <c r="AL32" s="49">
        <v>12</v>
      </c>
      <c r="AM32" s="49">
        <v>12</v>
      </c>
      <c r="AN32" s="49">
        <v>12</v>
      </c>
      <c r="AO32" s="49">
        <v>12</v>
      </c>
      <c r="AP32" s="49">
        <v>12</v>
      </c>
      <c r="AQ32" s="49">
        <v>230</v>
      </c>
      <c r="AR32" s="49">
        <v>1315</v>
      </c>
      <c r="AS32" s="49">
        <v>12</v>
      </c>
      <c r="AT32" s="49">
        <v>12</v>
      </c>
      <c r="AU32" s="49">
        <v>12</v>
      </c>
      <c r="AV32" s="49">
        <v>0</v>
      </c>
      <c r="AW32" s="49">
        <v>0</v>
      </c>
    </row>
    <row r="33" spans="1:49" ht="18.75" customHeight="1" x14ac:dyDescent="0.2">
      <c r="A33" s="51" t="s">
        <v>35</v>
      </c>
      <c r="B33" s="48">
        <v>96968</v>
      </c>
      <c r="C33" s="48">
        <v>115830</v>
      </c>
      <c r="D33" s="48">
        <v>140936</v>
      </c>
      <c r="E33" s="48">
        <v>193198</v>
      </c>
      <c r="F33" s="48">
        <v>232932</v>
      </c>
      <c r="G33" s="48">
        <v>108840</v>
      </c>
      <c r="H33" s="48">
        <v>134798</v>
      </c>
      <c r="I33" s="48">
        <v>451366</v>
      </c>
      <c r="J33" s="48">
        <v>510072</v>
      </c>
      <c r="K33" s="48">
        <v>559734</v>
      </c>
      <c r="L33" s="48">
        <v>315849</v>
      </c>
      <c r="M33" s="48">
        <v>626652</v>
      </c>
      <c r="N33" s="48">
        <v>703279</v>
      </c>
      <c r="O33" s="48">
        <v>748325</v>
      </c>
      <c r="P33" s="48">
        <v>772481</v>
      </c>
      <c r="Q33" s="48">
        <v>757233</v>
      </c>
      <c r="R33" s="48">
        <v>843146</v>
      </c>
      <c r="S33" s="48">
        <v>903858</v>
      </c>
      <c r="T33" s="48">
        <v>952479</v>
      </c>
      <c r="U33" s="48">
        <v>950400</v>
      </c>
      <c r="V33" s="48">
        <v>1030625</v>
      </c>
      <c r="W33" s="48">
        <v>1095520</v>
      </c>
      <c r="X33" s="48">
        <v>1143553</v>
      </c>
      <c r="Y33" s="48">
        <v>1508390</v>
      </c>
      <c r="Z33" s="48">
        <v>1540853</v>
      </c>
      <c r="AA33" s="48">
        <v>1572856</v>
      </c>
      <c r="AB33" s="48">
        <v>1545057</v>
      </c>
      <c r="AC33" s="48">
        <v>1470543</v>
      </c>
      <c r="AD33" s="48">
        <v>1526635</v>
      </c>
      <c r="AE33" s="48">
        <v>1326080</v>
      </c>
      <c r="AF33" s="48">
        <v>1317114</v>
      </c>
      <c r="AG33" s="48">
        <v>1308488</v>
      </c>
      <c r="AH33" s="48">
        <v>1325254</v>
      </c>
      <c r="AI33" s="48">
        <v>1359598</v>
      </c>
      <c r="AJ33" s="48">
        <v>1331620</v>
      </c>
      <c r="AK33" s="48">
        <v>1426487</v>
      </c>
      <c r="AL33" s="48">
        <v>1456555</v>
      </c>
      <c r="AM33" s="48">
        <v>1466360</v>
      </c>
      <c r="AN33" s="48">
        <v>1459583</v>
      </c>
      <c r="AO33" s="48">
        <v>1463077</v>
      </c>
      <c r="AP33" s="48">
        <v>1443671</v>
      </c>
      <c r="AQ33" s="48">
        <v>1403267</v>
      </c>
      <c r="AR33" s="48">
        <v>1363922</v>
      </c>
      <c r="AS33" s="48">
        <v>1237531</v>
      </c>
      <c r="AT33" s="48">
        <v>1209179</v>
      </c>
      <c r="AU33" s="48">
        <v>1240562</v>
      </c>
      <c r="AV33" s="48">
        <v>1203795</v>
      </c>
      <c r="AW33" s="48">
        <v>1209487</v>
      </c>
    </row>
    <row r="34" spans="1:49" ht="18.75" customHeight="1" x14ac:dyDescent="0.2">
      <c r="A34" s="52" t="s">
        <v>36</v>
      </c>
      <c r="B34" s="49">
        <v>70971</v>
      </c>
      <c r="C34" s="49">
        <v>70971</v>
      </c>
      <c r="D34" s="49">
        <v>70971</v>
      </c>
      <c r="E34" s="49">
        <v>70971</v>
      </c>
      <c r="F34" s="49">
        <v>70971</v>
      </c>
      <c r="G34" s="49">
        <v>82010</v>
      </c>
      <c r="H34" s="49">
        <v>82010</v>
      </c>
      <c r="I34" s="49">
        <v>100751</v>
      </c>
      <c r="J34" s="49">
        <v>100751</v>
      </c>
      <c r="K34" s="49">
        <v>100751</v>
      </c>
      <c r="L34" s="49">
        <v>100751</v>
      </c>
      <c r="M34" s="49">
        <v>377048</v>
      </c>
      <c r="N34" s="49">
        <v>377048</v>
      </c>
      <c r="O34" s="49">
        <v>377048</v>
      </c>
      <c r="P34" s="49">
        <v>377048</v>
      </c>
      <c r="Q34" s="49">
        <v>377048</v>
      </c>
      <c r="R34" s="49">
        <v>377048</v>
      </c>
      <c r="S34" s="49">
        <v>377048</v>
      </c>
      <c r="T34" s="49">
        <v>377048</v>
      </c>
      <c r="U34" s="49">
        <v>377048</v>
      </c>
      <c r="V34" s="49">
        <v>377048</v>
      </c>
      <c r="W34" s="49">
        <v>377048</v>
      </c>
      <c r="X34" s="49">
        <v>600000</v>
      </c>
      <c r="Y34" s="49">
        <v>987549</v>
      </c>
      <c r="Z34" s="49">
        <v>987549</v>
      </c>
      <c r="AA34" s="49">
        <v>987549</v>
      </c>
      <c r="AB34" s="49">
        <v>987549</v>
      </c>
      <c r="AC34" s="49">
        <v>987549</v>
      </c>
      <c r="AD34" s="49">
        <v>987549</v>
      </c>
      <c r="AE34" s="49">
        <v>987549</v>
      </c>
      <c r="AF34" s="49">
        <v>987549</v>
      </c>
      <c r="AG34" s="49">
        <v>987549</v>
      </c>
      <c r="AH34" s="49">
        <v>987549</v>
      </c>
      <c r="AI34" s="49">
        <v>987549</v>
      </c>
      <c r="AJ34" s="49">
        <v>987549</v>
      </c>
      <c r="AK34" s="49">
        <v>987549</v>
      </c>
      <c r="AL34" s="49">
        <v>987549</v>
      </c>
      <c r="AM34" s="49">
        <v>987549</v>
      </c>
      <c r="AN34" s="49">
        <v>987549</v>
      </c>
      <c r="AO34" s="49">
        <v>987549</v>
      </c>
      <c r="AP34" s="49">
        <v>987549</v>
      </c>
      <c r="AQ34" s="49">
        <v>987549</v>
      </c>
      <c r="AR34" s="49">
        <v>987549</v>
      </c>
      <c r="AS34" s="49">
        <v>987549</v>
      </c>
      <c r="AT34" s="49">
        <v>987549</v>
      </c>
      <c r="AU34" s="49">
        <v>987549</v>
      </c>
      <c r="AV34" s="49">
        <v>987549</v>
      </c>
      <c r="AW34" s="49">
        <v>987549</v>
      </c>
    </row>
    <row r="35" spans="1:49" ht="18.75" customHeight="1" x14ac:dyDescent="0.2">
      <c r="A35" s="52" t="s">
        <v>121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276297</v>
      </c>
      <c r="J35" s="49">
        <v>276297</v>
      </c>
      <c r="K35" s="49">
        <v>276297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</row>
    <row r="36" spans="1:49" ht="18.75" customHeight="1" x14ac:dyDescent="0.2">
      <c r="A36" s="52" t="s">
        <v>37</v>
      </c>
      <c r="B36" s="49">
        <v>37497</v>
      </c>
      <c r="C36" s="49">
        <v>54163</v>
      </c>
      <c r="D36" s="49">
        <v>77079</v>
      </c>
      <c r="E36" s="49">
        <v>127133</v>
      </c>
      <c r="F36" s="49">
        <v>135156</v>
      </c>
      <c r="G36" s="49">
        <v>6872</v>
      </c>
      <c r="H36" s="49">
        <v>9548</v>
      </c>
      <c r="I36" s="49" t="s">
        <v>114</v>
      </c>
      <c r="J36" s="49">
        <v>92673</v>
      </c>
      <c r="K36" s="49">
        <v>92924</v>
      </c>
      <c r="L36" s="49">
        <v>102301</v>
      </c>
      <c r="M36" s="49">
        <v>250190</v>
      </c>
      <c r="N36" s="49">
        <v>260665</v>
      </c>
      <c r="O36" s="49">
        <v>263825</v>
      </c>
      <c r="P36" s="49">
        <v>264323</v>
      </c>
      <c r="Q36" s="49">
        <v>386639</v>
      </c>
      <c r="R36" s="49">
        <v>394609</v>
      </c>
      <c r="S36" s="49">
        <v>394750</v>
      </c>
      <c r="T36" s="49">
        <v>398228</v>
      </c>
      <c r="U36" s="49">
        <v>579806</v>
      </c>
      <c r="V36" s="49">
        <v>588438</v>
      </c>
      <c r="W36" s="49">
        <v>592654</v>
      </c>
      <c r="X36" s="49">
        <v>372681</v>
      </c>
      <c r="Y36" s="49">
        <v>527295</v>
      </c>
      <c r="Z36" s="49">
        <v>504450</v>
      </c>
      <c r="AA36" s="49">
        <v>499198</v>
      </c>
      <c r="AB36" s="49">
        <v>501046</v>
      </c>
      <c r="AC36" s="49">
        <v>548521</v>
      </c>
      <c r="AD36" s="49">
        <v>551326</v>
      </c>
      <c r="AE36" s="49">
        <v>229188</v>
      </c>
      <c r="AF36" s="49">
        <v>197577</v>
      </c>
      <c r="AG36" s="49">
        <v>320939</v>
      </c>
      <c r="AH36" s="49">
        <v>321777</v>
      </c>
      <c r="AI36" s="49">
        <v>324513</v>
      </c>
      <c r="AJ36" s="49">
        <v>323114</v>
      </c>
      <c r="AK36" s="49">
        <v>438938</v>
      </c>
      <c r="AL36" s="49">
        <v>440441</v>
      </c>
      <c r="AM36" s="49">
        <v>441726</v>
      </c>
      <c r="AN36" s="49">
        <v>441387</v>
      </c>
      <c r="AO36" s="49">
        <v>475528</v>
      </c>
      <c r="AP36" s="49">
        <v>475528</v>
      </c>
      <c r="AQ36" s="49">
        <v>475528</v>
      </c>
      <c r="AR36" s="49">
        <v>475528</v>
      </c>
      <c r="AS36" s="49">
        <v>253380</v>
      </c>
      <c r="AT36" s="49">
        <v>253380</v>
      </c>
      <c r="AU36" s="49">
        <v>253532</v>
      </c>
      <c r="AV36" s="49">
        <v>253380</v>
      </c>
      <c r="AW36" s="49">
        <v>225336</v>
      </c>
    </row>
    <row r="37" spans="1:49" ht="18.75" customHeight="1" x14ac:dyDescent="0.2">
      <c r="A37" s="52" t="s">
        <v>133</v>
      </c>
      <c r="B37" s="49">
        <v>0</v>
      </c>
      <c r="C37" s="49">
        <v>0</v>
      </c>
      <c r="D37" s="49">
        <v>0</v>
      </c>
      <c r="E37" s="49">
        <v>0</v>
      </c>
      <c r="F37" s="49">
        <v>31186</v>
      </c>
      <c r="G37" s="49">
        <v>23793</v>
      </c>
      <c r="H37" s="49">
        <v>46525</v>
      </c>
      <c r="I37" s="49">
        <v>77059</v>
      </c>
      <c r="J37" s="49">
        <v>42544</v>
      </c>
      <c r="K37" s="49">
        <v>91407</v>
      </c>
      <c r="L37" s="49">
        <v>113925</v>
      </c>
      <c r="M37" s="49">
        <v>0</v>
      </c>
      <c r="N37" s="49">
        <v>71783</v>
      </c>
      <c r="O37" s="49">
        <v>113669</v>
      </c>
      <c r="P37" s="49">
        <v>137327</v>
      </c>
      <c r="Q37" s="49">
        <v>0</v>
      </c>
      <c r="R37" s="49">
        <v>77943</v>
      </c>
      <c r="S37" s="49">
        <v>138514</v>
      </c>
      <c r="T37" s="49">
        <v>183657</v>
      </c>
      <c r="U37" s="49">
        <v>0</v>
      </c>
      <c r="V37" s="49">
        <v>71593</v>
      </c>
      <c r="W37" s="49">
        <v>132272</v>
      </c>
      <c r="X37" s="49">
        <v>177326</v>
      </c>
      <c r="Y37" s="49">
        <v>0</v>
      </c>
      <c r="Z37" s="49">
        <v>55308</v>
      </c>
      <c r="AA37" s="49">
        <v>122770</v>
      </c>
      <c r="AB37" s="49">
        <v>137168</v>
      </c>
      <c r="AC37" s="49">
        <v>0</v>
      </c>
      <c r="AD37" s="49">
        <v>53287</v>
      </c>
      <c r="AE37" s="49">
        <v>109343</v>
      </c>
      <c r="AF37" s="49">
        <v>131988</v>
      </c>
      <c r="AG37" s="49">
        <v>0</v>
      </c>
      <c r="AH37" s="49">
        <v>15928</v>
      </c>
      <c r="AI37" s="49">
        <v>47536</v>
      </c>
      <c r="AJ37" s="49">
        <v>20957</v>
      </c>
      <c r="AK37" s="49">
        <v>0</v>
      </c>
      <c r="AL37" s="49">
        <v>28565</v>
      </c>
      <c r="AM37" s="49">
        <v>37085</v>
      </c>
      <c r="AN37" s="49">
        <v>30647</v>
      </c>
      <c r="AO37" s="49">
        <v>0</v>
      </c>
      <c r="AP37" s="49">
        <v>-18319</v>
      </c>
      <c r="AQ37" s="49">
        <v>-57412</v>
      </c>
      <c r="AR37" s="49">
        <v>-96757</v>
      </c>
      <c r="AS37" s="49">
        <v>0</v>
      </c>
      <c r="AT37" s="49">
        <v>-28352</v>
      </c>
      <c r="AU37" s="49">
        <v>2879</v>
      </c>
      <c r="AV37" s="49">
        <v>-33736</v>
      </c>
      <c r="AW37" s="49">
        <v>0</v>
      </c>
    </row>
    <row r="38" spans="1:49" ht="18.75" customHeight="1" x14ac:dyDescent="0.2">
      <c r="A38" s="52" t="s">
        <v>38</v>
      </c>
      <c r="B38" s="49">
        <v>-11500</v>
      </c>
      <c r="C38" s="49">
        <v>-9311</v>
      </c>
      <c r="D38" s="49">
        <v>-7120</v>
      </c>
      <c r="E38" s="49">
        <v>-4929</v>
      </c>
      <c r="F38" s="49">
        <v>-4381</v>
      </c>
      <c r="G38" s="49">
        <v>-3835</v>
      </c>
      <c r="H38" s="49">
        <v>-3285</v>
      </c>
      <c r="I38" s="49">
        <v>-2741</v>
      </c>
      <c r="J38" s="49">
        <v>-2193</v>
      </c>
      <c r="K38" s="49">
        <v>-1645</v>
      </c>
      <c r="L38" s="49">
        <v>-1128</v>
      </c>
      <c r="M38" s="49">
        <v>-586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</row>
    <row r="39" spans="1:49" ht="18.75" customHeight="1" x14ac:dyDescent="0.2">
      <c r="A39" s="52" t="s">
        <v>39</v>
      </c>
      <c r="B39" s="49">
        <v>0</v>
      </c>
      <c r="C39" s="49">
        <v>7</v>
      </c>
      <c r="D39" s="49">
        <v>6</v>
      </c>
      <c r="E39" s="49">
        <v>23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</row>
    <row r="40" spans="1:49" ht="18.75" customHeight="1" x14ac:dyDescent="0.2">
      <c r="A40" s="52" t="s">
        <v>134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-6217</v>
      </c>
      <c r="O40" s="49">
        <v>-6217</v>
      </c>
      <c r="P40" s="49">
        <v>-6217</v>
      </c>
      <c r="Q40" s="49">
        <v>-6454</v>
      </c>
      <c r="R40" s="49">
        <v>-6454</v>
      </c>
      <c r="S40" s="49">
        <v>-6454</v>
      </c>
      <c r="T40" s="49">
        <v>-6454</v>
      </c>
      <c r="U40" s="49">
        <v>-6454</v>
      </c>
      <c r="V40" s="49">
        <v>-6454</v>
      </c>
      <c r="W40" s="49">
        <v>-6454</v>
      </c>
      <c r="X40" s="49">
        <v>-6454</v>
      </c>
      <c r="Y40" s="49">
        <v>-6454</v>
      </c>
      <c r="Z40" s="49">
        <v>-6454</v>
      </c>
      <c r="AA40" s="49">
        <v>-36661</v>
      </c>
      <c r="AB40" s="49">
        <v>-80706</v>
      </c>
      <c r="AC40" s="49">
        <v>-65527</v>
      </c>
      <c r="AD40" s="49">
        <v>-65527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-1087</v>
      </c>
      <c r="AQ40" s="49">
        <v>-2398</v>
      </c>
      <c r="AR40" s="49">
        <v>-2398</v>
      </c>
      <c r="AS40" s="49">
        <v>-3398</v>
      </c>
      <c r="AT40" s="49">
        <v>-3398</v>
      </c>
      <c r="AU40" s="49">
        <v>-3398</v>
      </c>
      <c r="AV40" s="49">
        <v>-3398</v>
      </c>
      <c r="AW40" s="49">
        <v>-3398</v>
      </c>
    </row>
    <row r="41" spans="1:49" ht="18.75" customHeight="1" x14ac:dyDescent="0.2">
      <c r="A41" s="51" t="s">
        <v>82</v>
      </c>
      <c r="B41" s="48">
        <v>183772</v>
      </c>
      <c r="C41" s="48">
        <v>211031</v>
      </c>
      <c r="D41" s="48">
        <v>286912</v>
      </c>
      <c r="E41" s="48">
        <v>379291</v>
      </c>
      <c r="F41" s="48">
        <v>454827</v>
      </c>
      <c r="G41" s="48">
        <v>373594</v>
      </c>
      <c r="H41" s="48">
        <v>488205</v>
      </c>
      <c r="I41" s="48">
        <v>803365</v>
      </c>
      <c r="J41" s="48">
        <v>874403</v>
      </c>
      <c r="K41" s="48">
        <v>932469</v>
      </c>
      <c r="L41" s="48">
        <v>701766</v>
      </c>
      <c r="M41" s="48">
        <v>1249163</v>
      </c>
      <c r="N41" s="48">
        <v>1501718</v>
      </c>
      <c r="O41" s="48">
        <v>1543685</v>
      </c>
      <c r="P41" s="48">
        <v>1843160</v>
      </c>
      <c r="Q41" s="48">
        <v>1848588</v>
      </c>
      <c r="R41" s="48">
        <v>1929063</v>
      </c>
      <c r="S41" s="48">
        <v>1972461</v>
      </c>
      <c r="T41" s="48">
        <v>2023206</v>
      </c>
      <c r="U41" s="48">
        <v>2018564</v>
      </c>
      <c r="V41" s="48">
        <v>2055916</v>
      </c>
      <c r="W41" s="48">
        <v>2071153</v>
      </c>
      <c r="X41" s="48">
        <v>2102770</v>
      </c>
      <c r="Y41" s="48">
        <v>2507874</v>
      </c>
      <c r="Z41" s="48">
        <v>2517109</v>
      </c>
      <c r="AA41" s="48">
        <v>2519244</v>
      </c>
      <c r="AB41" s="48">
        <v>2522888</v>
      </c>
      <c r="AC41" s="48">
        <v>2429560</v>
      </c>
      <c r="AD41" s="48">
        <v>2742672</v>
      </c>
      <c r="AE41" s="48">
        <v>2599205</v>
      </c>
      <c r="AF41" s="48">
        <v>2503973</v>
      </c>
      <c r="AG41" s="48">
        <v>2559156</v>
      </c>
      <c r="AH41" s="48">
        <v>2482046</v>
      </c>
      <c r="AI41" s="48">
        <v>3026129</v>
      </c>
      <c r="AJ41" s="48">
        <v>2929329</v>
      </c>
      <c r="AK41" s="48">
        <v>3091485</v>
      </c>
      <c r="AL41" s="48">
        <v>3151606</v>
      </c>
      <c r="AM41" s="48">
        <v>3257810</v>
      </c>
      <c r="AN41" s="48">
        <v>3174687</v>
      </c>
      <c r="AO41" s="48">
        <v>3092589</v>
      </c>
      <c r="AP41" s="48">
        <v>3333740</v>
      </c>
      <c r="AQ41" s="48">
        <v>3293902</v>
      </c>
      <c r="AR41" s="48">
        <v>3476907</v>
      </c>
      <c r="AS41" s="48">
        <v>3392077</v>
      </c>
      <c r="AT41" s="48">
        <v>3370156</v>
      </c>
      <c r="AU41" s="48">
        <v>3481218</v>
      </c>
      <c r="AV41" s="48">
        <v>3428096</v>
      </c>
      <c r="AW41" s="48">
        <v>3488933</v>
      </c>
    </row>
    <row r="42" spans="1:49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s="10" customFormat="1" x14ac:dyDescent="0.2">
      <c r="A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10" customFormat="1" x14ac:dyDescent="0.2">
      <c r="A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10" customFormat="1" x14ac:dyDescent="0.2">
      <c r="A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10" customFormat="1" x14ac:dyDescent="0.2">
      <c r="A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10" customFormat="1" x14ac:dyDescent="0.2">
      <c r="A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10" customFormat="1" x14ac:dyDescent="0.2">
      <c r="A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s="10" customFormat="1" x14ac:dyDescent="0.2">
      <c r="A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s="10" customFormat="1" x14ac:dyDescent="0.2">
      <c r="A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s="10" customFormat="1" x14ac:dyDescent="0.2">
      <c r="A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10" customFormat="1" x14ac:dyDescent="0.2">
      <c r="A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10" customFormat="1" x14ac:dyDescent="0.2">
      <c r="A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10" customFormat="1" x14ac:dyDescent="0.2">
      <c r="A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10" customFormat="1" x14ac:dyDescent="0.2">
      <c r="A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10" customFormat="1" x14ac:dyDescent="0.2">
      <c r="A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10" customFormat="1" x14ac:dyDescent="0.2">
      <c r="A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10" customFormat="1" x14ac:dyDescent="0.2">
      <c r="A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10" customFormat="1" x14ac:dyDescent="0.2">
      <c r="A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s="10" customFormat="1" x14ac:dyDescent="0.2">
      <c r="A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s="10" customFormat="1" x14ac:dyDescent="0.2">
      <c r="A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s="10" customFormat="1" x14ac:dyDescent="0.2">
      <c r="A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s="10" customFormat="1" x14ac:dyDescent="0.2">
      <c r="A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s="10" customFormat="1" x14ac:dyDescent="0.2">
      <c r="A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s="10" customFormat="1" x14ac:dyDescent="0.2">
      <c r="A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s="10" customFormat="1" x14ac:dyDescent="0.2">
      <c r="A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s="10" customFormat="1" x14ac:dyDescent="0.2">
      <c r="A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s="10" customFormat="1" x14ac:dyDescent="0.2">
      <c r="A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s="10" customFormat="1" x14ac:dyDescent="0.2">
      <c r="A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s="10" customFormat="1" x14ac:dyDescent="0.2">
      <c r="A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s="10" customFormat="1" x14ac:dyDescent="0.2">
      <c r="A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s="10" customFormat="1" x14ac:dyDescent="0.2">
      <c r="A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s="10" customFormat="1" x14ac:dyDescent="0.2">
      <c r="A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s="10" customFormat="1" x14ac:dyDescent="0.2">
      <c r="A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s="10" customFormat="1" x14ac:dyDescent="0.2">
      <c r="A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s="10" customFormat="1" x14ac:dyDescent="0.2">
      <c r="A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s="10" customFormat="1" x14ac:dyDescent="0.2">
      <c r="A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s="10" customFormat="1" x14ac:dyDescent="0.2">
      <c r="A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s="10" customFormat="1" x14ac:dyDescent="0.2">
      <c r="A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s="10" customFormat="1" x14ac:dyDescent="0.2">
      <c r="A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s="10" customFormat="1" x14ac:dyDescent="0.2">
      <c r="A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s="10" customFormat="1" x14ac:dyDescent="0.2">
      <c r="A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s="10" customFormat="1" x14ac:dyDescent="0.2">
      <c r="A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s="10" customFormat="1" x14ac:dyDescent="0.2">
      <c r="A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s="10" customFormat="1" x14ac:dyDescent="0.2">
      <c r="A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s="10" customFormat="1" x14ac:dyDescent="0.2">
      <c r="A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s="10" customFormat="1" x14ac:dyDescent="0.2">
      <c r="A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s="10" customFormat="1" x14ac:dyDescent="0.2">
      <c r="A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s="10" customFormat="1" x14ac:dyDescent="0.2">
      <c r="A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s="10" customFormat="1" x14ac:dyDescent="0.2">
      <c r="A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s="10" customFormat="1" x14ac:dyDescent="0.2">
      <c r="A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s="10" customFormat="1" x14ac:dyDescent="0.2">
      <c r="A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s="10" customFormat="1" x14ac:dyDescent="0.2">
      <c r="A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s="10" customFormat="1" x14ac:dyDescent="0.2">
      <c r="A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s="10" customFormat="1" x14ac:dyDescent="0.2">
      <c r="A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s="10" customFormat="1" x14ac:dyDescent="0.2">
      <c r="A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s="10" customFormat="1" x14ac:dyDescent="0.2">
      <c r="A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s="10" customFormat="1" x14ac:dyDescent="0.2">
      <c r="A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s="10" customFormat="1" x14ac:dyDescent="0.2">
      <c r="A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s="10" customFormat="1" x14ac:dyDescent="0.2">
      <c r="A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s="10" customFormat="1" x14ac:dyDescent="0.2">
      <c r="A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s="10" customFormat="1" x14ac:dyDescent="0.2">
      <c r="A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s="10" customFormat="1" x14ac:dyDescent="0.2">
      <c r="A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s="10" customFormat="1" x14ac:dyDescent="0.2">
      <c r="A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s="10" customFormat="1" x14ac:dyDescent="0.2">
      <c r="A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s="10" customFormat="1" x14ac:dyDescent="0.2">
      <c r="A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s="10" customFormat="1" x14ac:dyDescent="0.2">
      <c r="A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s="10" customFormat="1" x14ac:dyDescent="0.2">
      <c r="A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s="10" customFormat="1" x14ac:dyDescent="0.2">
      <c r="A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s="10" customFormat="1" x14ac:dyDescent="0.2">
      <c r="A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s="10" customFormat="1" x14ac:dyDescent="0.2">
      <c r="A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s="10" customFormat="1" x14ac:dyDescent="0.2">
      <c r="A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s="10" customFormat="1" x14ac:dyDescent="0.2">
      <c r="A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s="10" customFormat="1" x14ac:dyDescent="0.2">
      <c r="A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s="10" customFormat="1" x14ac:dyDescent="0.2">
      <c r="A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s="10" customFormat="1" x14ac:dyDescent="0.2">
      <c r="A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s="10" customFormat="1" x14ac:dyDescent="0.2">
      <c r="A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s="10" customFormat="1" x14ac:dyDescent="0.2">
      <c r="A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1:49" s="10" customFormat="1" x14ac:dyDescent="0.2">
      <c r="A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s="10" customFormat="1" x14ac:dyDescent="0.2">
      <c r="A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s="10" customFormat="1" x14ac:dyDescent="0.2">
      <c r="A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s="10" customFormat="1" x14ac:dyDescent="0.2">
      <c r="A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s="10" customFormat="1" x14ac:dyDescent="0.2">
      <c r="A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s="10" customFormat="1" x14ac:dyDescent="0.2">
      <c r="A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s="10" customFormat="1" x14ac:dyDescent="0.2">
      <c r="A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s="10" customFormat="1" x14ac:dyDescent="0.2">
      <c r="A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s="10" customFormat="1" x14ac:dyDescent="0.2">
      <c r="A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s="10" customFormat="1" x14ac:dyDescent="0.2">
      <c r="A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s="10" customFormat="1" x14ac:dyDescent="0.2">
      <c r="A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s="10" customFormat="1" x14ac:dyDescent="0.2">
      <c r="A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s="10" customFormat="1" x14ac:dyDescent="0.2">
      <c r="A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s="10" customFormat="1" x14ac:dyDescent="0.2">
      <c r="A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s="10" customFormat="1" x14ac:dyDescent="0.2">
      <c r="A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s="10" customFormat="1" x14ac:dyDescent="0.2">
      <c r="A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s="10" customFormat="1" x14ac:dyDescent="0.2">
      <c r="A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s="10" customFormat="1" x14ac:dyDescent="0.2">
      <c r="A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s="10" customFormat="1" x14ac:dyDescent="0.2">
      <c r="A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s="10" customFormat="1" x14ac:dyDescent="0.2">
      <c r="A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s="10" customFormat="1" x14ac:dyDescent="0.2">
      <c r="A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s="10" customFormat="1" x14ac:dyDescent="0.2">
      <c r="A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s="10" customFormat="1" x14ac:dyDescent="0.2">
      <c r="A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s="10" customFormat="1" x14ac:dyDescent="0.2">
      <c r="A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s="10" customFormat="1" x14ac:dyDescent="0.2">
      <c r="A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s="10" customFormat="1" x14ac:dyDescent="0.2">
      <c r="A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s="10" customFormat="1" x14ac:dyDescent="0.2">
      <c r="A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s="10" customFormat="1" x14ac:dyDescent="0.2">
      <c r="A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s="10" customFormat="1" x14ac:dyDescent="0.2">
      <c r="A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s="10" customFormat="1" x14ac:dyDescent="0.2">
      <c r="A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s="10" customFormat="1" x14ac:dyDescent="0.2">
      <c r="A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s="10" customFormat="1" x14ac:dyDescent="0.2">
      <c r="A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s="10" customFormat="1" x14ac:dyDescent="0.2">
      <c r="A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s="10" customFormat="1" x14ac:dyDescent="0.2">
      <c r="A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s="10" customFormat="1" x14ac:dyDescent="0.2">
      <c r="A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s="10" customFormat="1" x14ac:dyDescent="0.2">
      <c r="A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s="10" customFormat="1" x14ac:dyDescent="0.2">
      <c r="A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s="10" customFormat="1" x14ac:dyDescent="0.2">
      <c r="A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s="10" customFormat="1" x14ac:dyDescent="0.2">
      <c r="A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s="10" customFormat="1" x14ac:dyDescent="0.2">
      <c r="A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s="10" customFormat="1" x14ac:dyDescent="0.2">
      <c r="A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s="10" customFormat="1" x14ac:dyDescent="0.2">
      <c r="A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s="10" customFormat="1" x14ac:dyDescent="0.2">
      <c r="A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s="10" customFormat="1" x14ac:dyDescent="0.2">
      <c r="A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s="10" customFormat="1" x14ac:dyDescent="0.2">
      <c r="A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s="10" customFormat="1" x14ac:dyDescent="0.2">
      <c r="A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s="10" customFormat="1" x14ac:dyDescent="0.2">
      <c r="A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s="10" customFormat="1" x14ac:dyDescent="0.2">
      <c r="A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s="10" customFormat="1" x14ac:dyDescent="0.2">
      <c r="A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s="10" customFormat="1" x14ac:dyDescent="0.2">
      <c r="A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s="10" customFormat="1" x14ac:dyDescent="0.2">
      <c r="A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s="10" customFormat="1" x14ac:dyDescent="0.2">
      <c r="A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s="10" customFormat="1" x14ac:dyDescent="0.2">
      <c r="A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s="10" customFormat="1" x14ac:dyDescent="0.2">
      <c r="A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s="10" customFormat="1" x14ac:dyDescent="0.2">
      <c r="A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1:49" s="10" customFormat="1" x14ac:dyDescent="0.2">
      <c r="A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1:49" s="10" customFormat="1" x14ac:dyDescent="0.2">
      <c r="A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1:49" s="10" customFormat="1" x14ac:dyDescent="0.2">
      <c r="A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1:49" s="10" customFormat="1" x14ac:dyDescent="0.2">
      <c r="A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1:49" s="10" customFormat="1" x14ac:dyDescent="0.2">
      <c r="A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1:49" s="10" customFormat="1" x14ac:dyDescent="0.2">
      <c r="A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s="10" customFormat="1" x14ac:dyDescent="0.2">
      <c r="A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1:49" s="10" customFormat="1" x14ac:dyDescent="0.2">
      <c r="A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1:49" s="10" customFormat="1" x14ac:dyDescent="0.2">
      <c r="A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1:49" s="10" customFormat="1" x14ac:dyDescent="0.2">
      <c r="A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s="10" customFormat="1" x14ac:dyDescent="0.2">
      <c r="A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1:49" s="10" customFormat="1" x14ac:dyDescent="0.2">
      <c r="A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1:49" s="10" customFormat="1" x14ac:dyDescent="0.2">
      <c r="A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</row>
    <row r="187" spans="1:49" s="10" customFormat="1" x14ac:dyDescent="0.2">
      <c r="A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1:49" s="10" customFormat="1" x14ac:dyDescent="0.2">
      <c r="A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1:49" s="10" customFormat="1" x14ac:dyDescent="0.2">
      <c r="A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1:49" s="10" customFormat="1" x14ac:dyDescent="0.2">
      <c r="A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1:49" s="10" customFormat="1" x14ac:dyDescent="0.2">
      <c r="A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1:49" s="10" customFormat="1" x14ac:dyDescent="0.2">
      <c r="A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1:49" s="10" customFormat="1" x14ac:dyDescent="0.2">
      <c r="A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1:49" s="10" customFormat="1" x14ac:dyDescent="0.2">
      <c r="A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1:49" s="10" customFormat="1" x14ac:dyDescent="0.2">
      <c r="A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1:49" s="10" customFormat="1" x14ac:dyDescent="0.2">
      <c r="A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1:49" s="10" customFormat="1" x14ac:dyDescent="0.2">
      <c r="A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1:49" s="10" customFormat="1" x14ac:dyDescent="0.2">
      <c r="A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1:49" s="10" customFormat="1" x14ac:dyDescent="0.2">
      <c r="A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1:49" s="10" customFormat="1" x14ac:dyDescent="0.2">
      <c r="A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1:49" s="10" customFormat="1" x14ac:dyDescent="0.2">
      <c r="A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1:49" s="10" customFormat="1" x14ac:dyDescent="0.2">
      <c r="A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1:49" s="10" customFormat="1" x14ac:dyDescent="0.2">
      <c r="A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s="10" customFormat="1" x14ac:dyDescent="0.2">
      <c r="A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s="10" customFormat="1" x14ac:dyDescent="0.2">
      <c r="A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s="10" customFormat="1" x14ac:dyDescent="0.2">
      <c r="A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s="10" customFormat="1" x14ac:dyDescent="0.2">
      <c r="A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1:49" s="10" customFormat="1" x14ac:dyDescent="0.2">
      <c r="A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1:49" s="10" customFormat="1" x14ac:dyDescent="0.2">
      <c r="A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1:49" s="10" customFormat="1" x14ac:dyDescent="0.2">
      <c r="A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s="10" customFormat="1" x14ac:dyDescent="0.2">
      <c r="A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1:49" s="10" customFormat="1" x14ac:dyDescent="0.2">
      <c r="A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1:49" s="10" customFormat="1" x14ac:dyDescent="0.2">
      <c r="A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1:49" s="10" customFormat="1" x14ac:dyDescent="0.2">
      <c r="A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1:49" s="10" customFormat="1" x14ac:dyDescent="0.2">
      <c r="A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1:49" s="10" customFormat="1" x14ac:dyDescent="0.2">
      <c r="A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1:49" s="10" customFormat="1" x14ac:dyDescent="0.2">
      <c r="A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1:49" s="10" customFormat="1" x14ac:dyDescent="0.2">
      <c r="A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1:49" s="10" customFormat="1" x14ac:dyDescent="0.2">
      <c r="A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1:49" s="10" customFormat="1" x14ac:dyDescent="0.2">
      <c r="A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1:49" s="10" customFormat="1" x14ac:dyDescent="0.2">
      <c r="A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1:49" s="10" customFormat="1" x14ac:dyDescent="0.2">
      <c r="A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1:49" s="10" customFormat="1" x14ac:dyDescent="0.2">
      <c r="A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</row>
    <row r="224" spans="1:49" s="10" customFormat="1" x14ac:dyDescent="0.2">
      <c r="A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1:49" s="10" customFormat="1" x14ac:dyDescent="0.2">
      <c r="A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1:49" s="10" customFormat="1" x14ac:dyDescent="0.2">
      <c r="A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1:49" s="10" customFormat="1" x14ac:dyDescent="0.2">
      <c r="A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1:49" s="10" customFormat="1" x14ac:dyDescent="0.2">
      <c r="A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spans="1:49" s="10" customFormat="1" x14ac:dyDescent="0.2">
      <c r="A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</row>
    <row r="230" spans="1:49" s="10" customFormat="1" x14ac:dyDescent="0.2">
      <c r="A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</row>
    <row r="231" spans="1:49" s="10" customFormat="1" x14ac:dyDescent="0.2">
      <c r="A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1:49" s="10" customFormat="1" x14ac:dyDescent="0.2">
      <c r="A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1:49" s="10" customFormat="1" x14ac:dyDescent="0.2">
      <c r="A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</row>
    <row r="234" spans="1:49" s="10" customFormat="1" x14ac:dyDescent="0.2">
      <c r="A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</row>
    <row r="235" spans="1:49" s="10" customFormat="1" x14ac:dyDescent="0.2">
      <c r="A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</row>
    <row r="236" spans="1:49" s="10" customFormat="1" x14ac:dyDescent="0.2">
      <c r="A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</row>
    <row r="237" spans="1:49" s="10" customFormat="1" x14ac:dyDescent="0.2">
      <c r="A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</row>
    <row r="238" spans="1:49" s="10" customFormat="1" x14ac:dyDescent="0.2">
      <c r="A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</row>
    <row r="239" spans="1:49" s="10" customFormat="1" x14ac:dyDescent="0.2">
      <c r="A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</row>
    <row r="240" spans="1:49" s="10" customFormat="1" x14ac:dyDescent="0.2">
      <c r="A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</row>
    <row r="241" spans="1:49" s="10" customFormat="1" x14ac:dyDescent="0.2">
      <c r="A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</row>
    <row r="242" spans="1:49" s="10" customFormat="1" x14ac:dyDescent="0.2">
      <c r="A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</row>
    <row r="243" spans="1:49" s="10" customFormat="1" x14ac:dyDescent="0.2">
      <c r="A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</row>
    <row r="244" spans="1:49" s="10" customFormat="1" x14ac:dyDescent="0.2">
      <c r="A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1:49" s="10" customFormat="1" x14ac:dyDescent="0.2">
      <c r="A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</row>
    <row r="246" spans="1:49" s="10" customFormat="1" x14ac:dyDescent="0.2">
      <c r="A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</row>
    <row r="247" spans="1:49" s="10" customFormat="1" x14ac:dyDescent="0.2">
      <c r="A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</row>
    <row r="248" spans="1:49" s="10" customFormat="1" x14ac:dyDescent="0.2">
      <c r="A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</row>
    <row r="249" spans="1:49" s="10" customFormat="1" x14ac:dyDescent="0.2">
      <c r="A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1:49" s="10" customFormat="1" x14ac:dyDescent="0.2">
      <c r="A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1:49" s="10" customFormat="1" x14ac:dyDescent="0.2">
      <c r="A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1:49" s="10" customFormat="1" x14ac:dyDescent="0.2">
      <c r="A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1:49" s="10" customFormat="1" x14ac:dyDescent="0.2">
      <c r="A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1:49" s="10" customFormat="1" x14ac:dyDescent="0.2">
      <c r="A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1:49" s="10" customFormat="1" x14ac:dyDescent="0.2">
      <c r="A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1:49" s="10" customFormat="1" x14ac:dyDescent="0.2">
      <c r="A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1:49" s="10" customFormat="1" x14ac:dyDescent="0.2">
      <c r="A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1:49" s="10" customFormat="1" x14ac:dyDescent="0.2">
      <c r="A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1:49" s="10" customFormat="1" x14ac:dyDescent="0.2">
      <c r="A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1:49" s="10" customFormat="1" x14ac:dyDescent="0.2">
      <c r="A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1:49" s="10" customFormat="1" x14ac:dyDescent="0.2">
      <c r="A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1:49" s="10" customFormat="1" x14ac:dyDescent="0.2">
      <c r="A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1:49" s="10" customFormat="1" x14ac:dyDescent="0.2">
      <c r="A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1:49" s="10" customFormat="1" x14ac:dyDescent="0.2">
      <c r="A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1:49" s="10" customFormat="1" x14ac:dyDescent="0.2">
      <c r="A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1:49" s="10" customFormat="1" x14ac:dyDescent="0.2">
      <c r="A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1:49" s="10" customFormat="1" x14ac:dyDescent="0.2">
      <c r="A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1:49" s="10" customFormat="1" x14ac:dyDescent="0.2">
      <c r="A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1:49" s="10" customFormat="1" x14ac:dyDescent="0.2">
      <c r="A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1:49" s="10" customFormat="1" x14ac:dyDescent="0.2">
      <c r="A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1:49" s="10" customFormat="1" x14ac:dyDescent="0.2">
      <c r="A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1:49" s="10" customFormat="1" x14ac:dyDescent="0.2">
      <c r="A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1:49" s="10" customFormat="1" x14ac:dyDescent="0.2">
      <c r="A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1:49" s="10" customFormat="1" x14ac:dyDescent="0.2">
      <c r="A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1:49" s="10" customFormat="1" x14ac:dyDescent="0.2">
      <c r="A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1:49" s="10" customFormat="1" x14ac:dyDescent="0.2">
      <c r="A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1:49" s="10" customFormat="1" x14ac:dyDescent="0.2">
      <c r="A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1:49" s="10" customFormat="1" x14ac:dyDescent="0.2">
      <c r="A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1:49" s="10" customFormat="1" x14ac:dyDescent="0.2">
      <c r="A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1:49" s="10" customFormat="1" x14ac:dyDescent="0.2">
      <c r="A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1:49" s="10" customFormat="1" x14ac:dyDescent="0.2">
      <c r="A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1:49" s="10" customFormat="1" x14ac:dyDescent="0.2">
      <c r="A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1:49" s="10" customFormat="1" x14ac:dyDescent="0.2">
      <c r="A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1:49" s="10" customFormat="1" x14ac:dyDescent="0.2">
      <c r="A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1:49" s="10" customFormat="1" x14ac:dyDescent="0.2">
      <c r="A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1:49" s="10" customFormat="1" x14ac:dyDescent="0.2">
      <c r="A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1:49" s="10" customFormat="1" x14ac:dyDescent="0.2">
      <c r="A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1:49" s="10" customFormat="1" x14ac:dyDescent="0.2">
      <c r="A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</row>
    <row r="289" spans="1:49" s="10" customFormat="1" x14ac:dyDescent="0.2">
      <c r="A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</row>
    <row r="290" spans="1:49" s="10" customFormat="1" x14ac:dyDescent="0.2">
      <c r="A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</row>
    <row r="291" spans="1:49" s="10" customFormat="1" x14ac:dyDescent="0.2">
      <c r="A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</row>
    <row r="292" spans="1:49" s="10" customFormat="1" x14ac:dyDescent="0.2">
      <c r="A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</row>
    <row r="293" spans="1:49" s="10" customFormat="1" x14ac:dyDescent="0.2">
      <c r="A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</row>
    <row r="294" spans="1:49" s="10" customFormat="1" x14ac:dyDescent="0.2">
      <c r="A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</row>
    <row r="295" spans="1:49" s="10" customFormat="1" x14ac:dyDescent="0.2">
      <c r="A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</row>
    <row r="296" spans="1:49" s="10" customFormat="1" x14ac:dyDescent="0.2">
      <c r="A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</row>
    <row r="297" spans="1:49" s="10" customFormat="1" x14ac:dyDescent="0.2">
      <c r="A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</row>
    <row r="298" spans="1:49" s="10" customFormat="1" x14ac:dyDescent="0.2">
      <c r="A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</row>
    <row r="299" spans="1:49" s="10" customFormat="1" x14ac:dyDescent="0.2">
      <c r="A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</row>
    <row r="300" spans="1:49" s="10" customFormat="1" x14ac:dyDescent="0.2">
      <c r="A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</row>
    <row r="301" spans="1:49" s="10" customFormat="1" x14ac:dyDescent="0.2">
      <c r="A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</row>
    <row r="302" spans="1:49" s="10" customFormat="1" x14ac:dyDescent="0.2">
      <c r="A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</row>
    <row r="303" spans="1:49" s="10" customFormat="1" x14ac:dyDescent="0.2">
      <c r="A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</row>
    <row r="304" spans="1:49" s="10" customFormat="1" x14ac:dyDescent="0.2">
      <c r="A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</row>
    <row r="305" spans="1:49" s="10" customFormat="1" x14ac:dyDescent="0.2">
      <c r="A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</row>
    <row r="306" spans="1:49" s="10" customFormat="1" x14ac:dyDescent="0.2">
      <c r="A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</row>
    <row r="307" spans="1:49" s="10" customFormat="1" x14ac:dyDescent="0.2">
      <c r="A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</row>
    <row r="308" spans="1:49" s="10" customFormat="1" x14ac:dyDescent="0.2">
      <c r="A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</row>
    <row r="309" spans="1:49" s="10" customFormat="1" x14ac:dyDescent="0.2">
      <c r="A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</row>
    <row r="310" spans="1:49" s="10" customFormat="1" x14ac:dyDescent="0.2">
      <c r="A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</row>
    <row r="311" spans="1:49" s="10" customFormat="1" x14ac:dyDescent="0.2">
      <c r="A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</row>
    <row r="312" spans="1:49" s="10" customFormat="1" x14ac:dyDescent="0.2">
      <c r="A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</row>
    <row r="313" spans="1:49" s="10" customFormat="1" x14ac:dyDescent="0.2">
      <c r="A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1:49" s="10" customFormat="1" x14ac:dyDescent="0.2">
      <c r="A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1:49" s="10" customFormat="1" x14ac:dyDescent="0.2">
      <c r="A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1:49" s="10" customFormat="1" x14ac:dyDescent="0.2">
      <c r="A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49" s="10" customFormat="1" x14ac:dyDescent="0.2">
      <c r="A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</row>
    <row r="318" spans="1:49" s="10" customFormat="1" x14ac:dyDescent="0.2">
      <c r="A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</row>
    <row r="319" spans="1:49" s="10" customFormat="1" x14ac:dyDescent="0.2">
      <c r="A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</row>
    <row r="320" spans="1:49" s="10" customFormat="1" x14ac:dyDescent="0.2">
      <c r="A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</row>
    <row r="321" spans="1:49" s="10" customFormat="1" x14ac:dyDescent="0.2">
      <c r="A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</row>
    <row r="322" spans="1:49" s="10" customFormat="1" x14ac:dyDescent="0.2">
      <c r="A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1:49" s="10" customFormat="1" x14ac:dyDescent="0.2">
      <c r="A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</row>
    <row r="324" spans="1:49" s="10" customFormat="1" x14ac:dyDescent="0.2">
      <c r="A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</row>
    <row r="325" spans="1:49" s="10" customFormat="1" x14ac:dyDescent="0.2">
      <c r="A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</row>
    <row r="326" spans="1:49" s="10" customFormat="1" x14ac:dyDescent="0.2">
      <c r="A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</row>
    <row r="327" spans="1:49" s="10" customFormat="1" x14ac:dyDescent="0.2">
      <c r="A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</row>
    <row r="328" spans="1:49" s="10" customFormat="1" x14ac:dyDescent="0.2">
      <c r="A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</row>
    <row r="329" spans="1:49" s="10" customFormat="1" x14ac:dyDescent="0.2">
      <c r="A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</row>
    <row r="330" spans="1:49" s="10" customFormat="1" x14ac:dyDescent="0.2">
      <c r="A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</row>
    <row r="331" spans="1:49" s="10" customFormat="1" x14ac:dyDescent="0.2">
      <c r="A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</row>
    <row r="332" spans="1:49" s="10" customFormat="1" x14ac:dyDescent="0.2">
      <c r="A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</row>
    <row r="333" spans="1:49" s="10" customFormat="1" x14ac:dyDescent="0.2">
      <c r="A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</row>
    <row r="334" spans="1:49" s="10" customFormat="1" x14ac:dyDescent="0.2">
      <c r="A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</row>
    <row r="335" spans="1:49" s="10" customFormat="1" x14ac:dyDescent="0.2">
      <c r="A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</row>
    <row r="336" spans="1:49" s="10" customFormat="1" x14ac:dyDescent="0.2">
      <c r="A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</row>
    <row r="337" spans="1:49" s="10" customFormat="1" x14ac:dyDescent="0.2">
      <c r="A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</row>
    <row r="338" spans="1:49" s="10" customFormat="1" x14ac:dyDescent="0.2">
      <c r="A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</row>
    <row r="339" spans="1:49" s="10" customFormat="1" x14ac:dyDescent="0.2">
      <c r="A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</row>
    <row r="340" spans="1:49" s="10" customFormat="1" x14ac:dyDescent="0.2">
      <c r="A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</row>
    <row r="341" spans="1:49" s="10" customFormat="1" x14ac:dyDescent="0.2">
      <c r="A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</row>
    <row r="342" spans="1:49" s="10" customFormat="1" x14ac:dyDescent="0.2">
      <c r="A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</row>
    <row r="343" spans="1:49" s="10" customFormat="1" x14ac:dyDescent="0.2">
      <c r="A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</row>
    <row r="344" spans="1:49" s="10" customFormat="1" x14ac:dyDescent="0.2">
      <c r="A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</row>
    <row r="345" spans="1:49" s="10" customFormat="1" x14ac:dyDescent="0.2">
      <c r="A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</row>
    <row r="346" spans="1:49" s="10" customFormat="1" x14ac:dyDescent="0.2">
      <c r="A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49" s="10" customFormat="1" x14ac:dyDescent="0.2">
      <c r="A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49" s="10" customFormat="1" x14ac:dyDescent="0.2">
      <c r="A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49" s="10" customFormat="1" x14ac:dyDescent="0.2">
      <c r="A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49" s="10" customFormat="1" x14ac:dyDescent="0.2">
      <c r="A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49" s="10" customFormat="1" x14ac:dyDescent="0.2">
      <c r="A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49" s="10" customFormat="1" x14ac:dyDescent="0.2">
      <c r="A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10" customFormat="1" x14ac:dyDescent="0.2">
      <c r="A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10" customFormat="1" x14ac:dyDescent="0.2">
      <c r="A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10" customFormat="1" x14ac:dyDescent="0.2">
      <c r="A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10" customFormat="1" x14ac:dyDescent="0.2">
      <c r="A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10" customFormat="1" x14ac:dyDescent="0.2">
      <c r="A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10" customFormat="1" x14ac:dyDescent="0.2">
      <c r="A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10" customFormat="1" x14ac:dyDescent="0.2">
      <c r="A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10" customFormat="1" x14ac:dyDescent="0.2">
      <c r="A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10" customFormat="1" x14ac:dyDescent="0.2">
      <c r="A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10" customFormat="1" x14ac:dyDescent="0.2">
      <c r="A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10" customFormat="1" x14ac:dyDescent="0.2">
      <c r="A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10" customFormat="1" x14ac:dyDescent="0.2">
      <c r="A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10" customFormat="1" x14ac:dyDescent="0.2">
      <c r="A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10" customFormat="1" x14ac:dyDescent="0.2">
      <c r="A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10" customFormat="1" x14ac:dyDescent="0.2">
      <c r="A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10" customFormat="1" x14ac:dyDescent="0.2">
      <c r="A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10" customFormat="1" x14ac:dyDescent="0.2">
      <c r="A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10" customFormat="1" x14ac:dyDescent="0.2">
      <c r="A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10" customFormat="1" x14ac:dyDescent="0.2">
      <c r="A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10" customFormat="1" x14ac:dyDescent="0.2">
      <c r="A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10" customFormat="1" x14ac:dyDescent="0.2">
      <c r="A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10" customFormat="1" x14ac:dyDescent="0.2">
      <c r="A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10" customFormat="1" x14ac:dyDescent="0.2">
      <c r="A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10" customFormat="1" x14ac:dyDescent="0.2">
      <c r="A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10" customFormat="1" x14ac:dyDescent="0.2">
      <c r="A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10" customFormat="1" x14ac:dyDescent="0.2">
      <c r="A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10" customFormat="1" x14ac:dyDescent="0.2">
      <c r="A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10" customFormat="1" x14ac:dyDescent="0.2">
      <c r="A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10" customFormat="1" x14ac:dyDescent="0.2">
      <c r="A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10" customFormat="1" x14ac:dyDescent="0.2">
      <c r="A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10" customFormat="1" x14ac:dyDescent="0.2">
      <c r="A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10" customFormat="1" x14ac:dyDescent="0.2">
      <c r="A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10" customFormat="1" x14ac:dyDescent="0.2">
      <c r="A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10" customFormat="1" x14ac:dyDescent="0.2">
      <c r="A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10" customFormat="1" x14ac:dyDescent="0.2">
      <c r="A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10" customFormat="1" x14ac:dyDescent="0.2">
      <c r="A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10" customFormat="1" x14ac:dyDescent="0.2">
      <c r="A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10" customFormat="1" x14ac:dyDescent="0.2">
      <c r="A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10" customFormat="1" x14ac:dyDescent="0.2">
      <c r="A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10" customFormat="1" x14ac:dyDescent="0.2">
      <c r="A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10" customFormat="1" x14ac:dyDescent="0.2">
      <c r="A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10" customFormat="1" x14ac:dyDescent="0.2">
      <c r="A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10" customFormat="1" x14ac:dyDescent="0.2">
      <c r="A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10" customFormat="1" x14ac:dyDescent="0.2">
      <c r="A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10" customFormat="1" x14ac:dyDescent="0.2">
      <c r="A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s="10" customFormat="1" x14ac:dyDescent="0.2">
      <c r="A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1:49" s="10" customFormat="1" x14ac:dyDescent="0.2">
      <c r="A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</row>
    <row r="400" spans="1:49" s="10" customFormat="1" x14ac:dyDescent="0.2">
      <c r="A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</row>
    <row r="401" spans="1:49" s="10" customFormat="1" x14ac:dyDescent="0.2">
      <c r="A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</row>
    <row r="402" spans="1:49" s="10" customFormat="1" x14ac:dyDescent="0.2">
      <c r="A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</row>
    <row r="403" spans="1:49" s="10" customFormat="1" x14ac:dyDescent="0.2">
      <c r="A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</row>
    <row r="404" spans="1:49" s="10" customFormat="1" x14ac:dyDescent="0.2">
      <c r="A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</row>
    <row r="405" spans="1:49" s="10" customFormat="1" x14ac:dyDescent="0.2">
      <c r="A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</row>
    <row r="406" spans="1:49" s="10" customFormat="1" x14ac:dyDescent="0.2">
      <c r="A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</row>
    <row r="407" spans="1:49" s="10" customFormat="1" x14ac:dyDescent="0.2">
      <c r="A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</row>
    <row r="408" spans="1:49" s="10" customFormat="1" x14ac:dyDescent="0.2">
      <c r="A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</row>
    <row r="409" spans="1:49" s="10" customFormat="1" x14ac:dyDescent="0.2">
      <c r="A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</row>
    <row r="410" spans="1:49" s="10" customFormat="1" x14ac:dyDescent="0.2">
      <c r="A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</row>
    <row r="411" spans="1:49" s="10" customFormat="1" x14ac:dyDescent="0.2">
      <c r="A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</row>
    <row r="412" spans="1:49" s="10" customFormat="1" x14ac:dyDescent="0.2">
      <c r="A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</row>
    <row r="413" spans="1:49" s="10" customFormat="1" x14ac:dyDescent="0.2">
      <c r="A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</row>
    <row r="414" spans="1:49" s="10" customFormat="1" x14ac:dyDescent="0.2">
      <c r="A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</row>
    <row r="415" spans="1:49" s="10" customFormat="1" x14ac:dyDescent="0.2">
      <c r="A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</row>
    <row r="416" spans="1:49" s="10" customFormat="1" x14ac:dyDescent="0.2">
      <c r="A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</row>
    <row r="417" spans="1:49" s="10" customFormat="1" x14ac:dyDescent="0.2">
      <c r="A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1:49" s="10" customFormat="1" x14ac:dyDescent="0.2">
      <c r="A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1:49" s="10" customFormat="1" x14ac:dyDescent="0.2">
      <c r="A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1:49" s="10" customFormat="1" x14ac:dyDescent="0.2">
      <c r="A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1:49" s="10" customFormat="1" x14ac:dyDescent="0.2">
      <c r="A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1:49" s="10" customFormat="1" x14ac:dyDescent="0.2">
      <c r="A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1:49" s="10" customFormat="1" x14ac:dyDescent="0.2">
      <c r="A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1:49" s="10" customFormat="1" x14ac:dyDescent="0.2">
      <c r="A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1:49" s="10" customFormat="1" x14ac:dyDescent="0.2">
      <c r="A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1:49" s="10" customFormat="1" x14ac:dyDescent="0.2">
      <c r="A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1:49" s="10" customFormat="1" x14ac:dyDescent="0.2">
      <c r="A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1:49" s="10" customFormat="1" x14ac:dyDescent="0.2">
      <c r="A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1:49" s="10" customFormat="1" x14ac:dyDescent="0.2">
      <c r="A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1:49" s="10" customFormat="1" x14ac:dyDescent="0.2">
      <c r="A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1:49" s="10" customFormat="1" x14ac:dyDescent="0.2">
      <c r="A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1:49" s="10" customFormat="1" x14ac:dyDescent="0.2">
      <c r="A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1:49" s="10" customFormat="1" x14ac:dyDescent="0.2">
      <c r="A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1:49" s="10" customFormat="1" x14ac:dyDescent="0.2">
      <c r="A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1:49" s="10" customFormat="1" x14ac:dyDescent="0.2">
      <c r="A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1:49" s="10" customFormat="1" x14ac:dyDescent="0.2">
      <c r="A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1:49" s="10" customFormat="1" x14ac:dyDescent="0.2">
      <c r="A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1:49" s="10" customFormat="1" x14ac:dyDescent="0.2">
      <c r="A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1:49" s="10" customFormat="1" x14ac:dyDescent="0.2">
      <c r="A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1:49" s="10" customFormat="1" x14ac:dyDescent="0.2">
      <c r="A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1:49" s="10" customFormat="1" x14ac:dyDescent="0.2">
      <c r="A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1:49" s="10" customFormat="1" x14ac:dyDescent="0.2">
      <c r="A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1:49" s="10" customFormat="1" x14ac:dyDescent="0.2">
      <c r="A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1:49" s="10" customFormat="1" x14ac:dyDescent="0.2">
      <c r="A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1:49" s="10" customFormat="1" x14ac:dyDescent="0.2">
      <c r="A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1:49" s="10" customFormat="1" x14ac:dyDescent="0.2">
      <c r="A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1:49" s="10" customFormat="1" x14ac:dyDescent="0.2">
      <c r="A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1:49" s="10" customFormat="1" x14ac:dyDescent="0.2">
      <c r="A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1:49" s="10" customFormat="1" x14ac:dyDescent="0.2">
      <c r="A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1:49" s="10" customFormat="1" x14ac:dyDescent="0.2">
      <c r="A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1:49" s="10" customFormat="1" x14ac:dyDescent="0.2">
      <c r="A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1:49" s="10" customFormat="1" x14ac:dyDescent="0.2">
      <c r="A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1:49" s="10" customFormat="1" x14ac:dyDescent="0.2">
      <c r="A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1:49" s="10" customFormat="1" x14ac:dyDescent="0.2">
      <c r="A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1:49" s="10" customFormat="1" x14ac:dyDescent="0.2">
      <c r="A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1:49" s="10" customFormat="1" x14ac:dyDescent="0.2">
      <c r="A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1:49" s="10" customFormat="1" x14ac:dyDescent="0.2">
      <c r="A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1:49" s="10" customFormat="1" x14ac:dyDescent="0.2">
      <c r="A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1:49" s="10" customFormat="1" x14ac:dyDescent="0.2">
      <c r="A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1:49" s="10" customFormat="1" x14ac:dyDescent="0.2">
      <c r="A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1:49" s="10" customFormat="1" x14ac:dyDescent="0.2">
      <c r="A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1:49" s="10" customFormat="1" x14ac:dyDescent="0.2">
      <c r="A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</row>
    <row r="463" spans="1:49" s="10" customFormat="1" x14ac:dyDescent="0.2">
      <c r="A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</row>
    <row r="464" spans="1:49" s="10" customFormat="1" x14ac:dyDescent="0.2">
      <c r="A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</row>
    <row r="465" spans="1:49" s="10" customFormat="1" x14ac:dyDescent="0.2">
      <c r="A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</row>
    <row r="466" spans="1:49" s="10" customFormat="1" x14ac:dyDescent="0.2">
      <c r="A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</row>
    <row r="467" spans="1:49" s="10" customFormat="1" x14ac:dyDescent="0.2">
      <c r="A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</row>
    <row r="468" spans="1:49" s="10" customFormat="1" x14ac:dyDescent="0.2">
      <c r="A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</row>
    <row r="469" spans="1:49" s="10" customFormat="1" x14ac:dyDescent="0.2">
      <c r="A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</row>
    <row r="470" spans="1:49" s="10" customFormat="1" x14ac:dyDescent="0.2">
      <c r="A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</row>
    <row r="471" spans="1:49" s="10" customFormat="1" x14ac:dyDescent="0.2">
      <c r="A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</row>
    <row r="472" spans="1:49" s="10" customFormat="1" x14ac:dyDescent="0.2">
      <c r="A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</row>
    <row r="473" spans="1:49" s="10" customFormat="1" x14ac:dyDescent="0.2">
      <c r="A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</row>
    <row r="474" spans="1:49" s="10" customFormat="1" x14ac:dyDescent="0.2">
      <c r="A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</row>
    <row r="475" spans="1:49" s="10" customFormat="1" x14ac:dyDescent="0.2">
      <c r="A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</row>
    <row r="476" spans="1:49" s="10" customFormat="1" x14ac:dyDescent="0.2">
      <c r="A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</row>
    <row r="477" spans="1:49" s="10" customFormat="1" x14ac:dyDescent="0.2">
      <c r="A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</row>
    <row r="478" spans="1:49" s="10" customFormat="1" x14ac:dyDescent="0.2">
      <c r="A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</row>
    <row r="479" spans="1:49" s="10" customFormat="1" x14ac:dyDescent="0.2">
      <c r="A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</row>
    <row r="480" spans="1:49" s="10" customFormat="1" x14ac:dyDescent="0.2">
      <c r="A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</row>
    <row r="481" spans="1:49" s="10" customFormat="1" x14ac:dyDescent="0.2">
      <c r="A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</row>
    <row r="482" spans="1:49" s="10" customFormat="1" x14ac:dyDescent="0.2">
      <c r="A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</row>
    <row r="483" spans="1:49" s="10" customFormat="1" x14ac:dyDescent="0.2">
      <c r="A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</row>
    <row r="484" spans="1:49" s="10" customFormat="1" x14ac:dyDescent="0.2">
      <c r="A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</row>
    <row r="485" spans="1:49" s="10" customFormat="1" x14ac:dyDescent="0.2">
      <c r="A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</row>
    <row r="486" spans="1:49" s="10" customFormat="1" x14ac:dyDescent="0.2">
      <c r="A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</row>
    <row r="487" spans="1:49" s="10" customFormat="1" x14ac:dyDescent="0.2">
      <c r="A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</row>
    <row r="488" spans="1:49" s="10" customFormat="1" x14ac:dyDescent="0.2">
      <c r="A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</row>
    <row r="489" spans="1:49" s="10" customFormat="1" x14ac:dyDescent="0.2">
      <c r="A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</row>
    <row r="490" spans="1:49" s="10" customFormat="1" x14ac:dyDescent="0.2">
      <c r="A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</row>
    <row r="491" spans="1:49" s="10" customFormat="1" x14ac:dyDescent="0.2">
      <c r="A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</row>
    <row r="492" spans="1:49" s="10" customFormat="1" x14ac:dyDescent="0.2">
      <c r="A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</row>
    <row r="493" spans="1:49" s="10" customFormat="1" x14ac:dyDescent="0.2">
      <c r="A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</row>
    <row r="494" spans="1:49" s="10" customFormat="1" x14ac:dyDescent="0.2">
      <c r="A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</row>
    <row r="495" spans="1:49" s="10" customFormat="1" x14ac:dyDescent="0.2">
      <c r="A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</row>
    <row r="496" spans="1:49" s="10" customFormat="1" x14ac:dyDescent="0.2">
      <c r="A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</row>
    <row r="497" spans="1:49" s="10" customFormat="1" x14ac:dyDescent="0.2">
      <c r="A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1:49" s="10" customFormat="1" x14ac:dyDescent="0.2">
      <c r="A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1:49" s="10" customFormat="1" x14ac:dyDescent="0.2">
      <c r="A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1:49" s="10" customFormat="1" x14ac:dyDescent="0.2">
      <c r="A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</row>
    <row r="501" spans="1:49" s="10" customFormat="1" x14ac:dyDescent="0.2">
      <c r="A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</row>
    <row r="502" spans="1:49" s="10" customFormat="1" x14ac:dyDescent="0.2">
      <c r="A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</row>
    <row r="503" spans="1:49" s="10" customFormat="1" x14ac:dyDescent="0.2">
      <c r="A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</row>
    <row r="504" spans="1:49" s="10" customFormat="1" x14ac:dyDescent="0.2">
      <c r="A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</row>
    <row r="505" spans="1:49" s="10" customFormat="1" x14ac:dyDescent="0.2">
      <c r="A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</row>
    <row r="506" spans="1:49" s="10" customFormat="1" x14ac:dyDescent="0.2">
      <c r="A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</row>
    <row r="507" spans="1:49" s="10" customFormat="1" x14ac:dyDescent="0.2">
      <c r="A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</row>
    <row r="508" spans="1:49" s="10" customFormat="1" x14ac:dyDescent="0.2">
      <c r="A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</row>
    <row r="509" spans="1:49" s="10" customFormat="1" x14ac:dyDescent="0.2">
      <c r="A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</row>
    <row r="510" spans="1:49" s="10" customFormat="1" x14ac:dyDescent="0.2">
      <c r="A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</row>
    <row r="511" spans="1:49" s="10" customFormat="1" x14ac:dyDescent="0.2">
      <c r="A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</row>
    <row r="512" spans="1:49" s="10" customFormat="1" x14ac:dyDescent="0.2">
      <c r="A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</row>
    <row r="513" spans="1:49" s="10" customFormat="1" x14ac:dyDescent="0.2">
      <c r="A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</row>
    <row r="514" spans="1:49" s="10" customFormat="1" x14ac:dyDescent="0.2">
      <c r="A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</row>
    <row r="515" spans="1:49" s="10" customFormat="1" x14ac:dyDescent="0.2">
      <c r="A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</row>
    <row r="516" spans="1:49" s="10" customFormat="1" x14ac:dyDescent="0.2">
      <c r="A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</row>
    <row r="517" spans="1:49" s="10" customFormat="1" x14ac:dyDescent="0.2">
      <c r="A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</row>
    <row r="518" spans="1:49" s="10" customFormat="1" x14ac:dyDescent="0.2">
      <c r="A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</row>
    <row r="519" spans="1:49" s="10" customFormat="1" x14ac:dyDescent="0.2">
      <c r="A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</row>
    <row r="520" spans="1:49" s="10" customFormat="1" x14ac:dyDescent="0.2">
      <c r="A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</row>
    <row r="521" spans="1:49" s="10" customFormat="1" x14ac:dyDescent="0.2">
      <c r="A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</row>
    <row r="522" spans="1:49" s="10" customFormat="1" x14ac:dyDescent="0.2">
      <c r="A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</row>
    <row r="523" spans="1:49" s="10" customFormat="1" x14ac:dyDescent="0.2">
      <c r="A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</row>
    <row r="524" spans="1:49" s="10" customFormat="1" x14ac:dyDescent="0.2">
      <c r="A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</row>
    <row r="525" spans="1:49" s="10" customFormat="1" x14ac:dyDescent="0.2">
      <c r="A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</row>
    <row r="526" spans="1:49" s="10" customFormat="1" x14ac:dyDescent="0.2">
      <c r="A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</row>
    <row r="527" spans="1:49" s="10" customFormat="1" x14ac:dyDescent="0.2">
      <c r="A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</row>
    <row r="528" spans="1:49" s="10" customFormat="1" x14ac:dyDescent="0.2">
      <c r="A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</row>
    <row r="529" spans="1:49" s="10" customFormat="1" x14ac:dyDescent="0.2">
      <c r="A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</row>
    <row r="530" spans="1:49" s="10" customFormat="1" x14ac:dyDescent="0.2">
      <c r="A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</row>
    <row r="531" spans="1:49" s="10" customFormat="1" x14ac:dyDescent="0.2">
      <c r="A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</row>
    <row r="532" spans="1:49" s="10" customFormat="1" x14ac:dyDescent="0.2">
      <c r="A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</row>
    <row r="533" spans="1:49" s="10" customFormat="1" x14ac:dyDescent="0.2">
      <c r="A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</row>
    <row r="534" spans="1:49" s="10" customFormat="1" x14ac:dyDescent="0.2">
      <c r="A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</row>
    <row r="535" spans="1:49" s="10" customFormat="1" x14ac:dyDescent="0.2">
      <c r="A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</row>
    <row r="536" spans="1:49" s="10" customFormat="1" x14ac:dyDescent="0.2">
      <c r="A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</row>
    <row r="537" spans="1:49" s="10" customFormat="1" x14ac:dyDescent="0.2">
      <c r="A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</row>
    <row r="538" spans="1:49" s="10" customFormat="1" x14ac:dyDescent="0.2">
      <c r="A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</row>
    <row r="539" spans="1:49" s="10" customFormat="1" x14ac:dyDescent="0.2">
      <c r="A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</row>
    <row r="540" spans="1:49" s="10" customFormat="1" x14ac:dyDescent="0.2">
      <c r="A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</row>
    <row r="541" spans="1:49" s="10" customFormat="1" x14ac:dyDescent="0.2">
      <c r="A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</row>
    <row r="542" spans="1:49" s="10" customFormat="1" x14ac:dyDescent="0.2">
      <c r="A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</row>
    <row r="543" spans="1:49" s="10" customFormat="1" x14ac:dyDescent="0.2">
      <c r="A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</row>
    <row r="544" spans="1:49" s="10" customFormat="1" x14ac:dyDescent="0.2">
      <c r="A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</row>
    <row r="545" spans="1:49" s="10" customFormat="1" x14ac:dyDescent="0.2">
      <c r="A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</row>
    <row r="546" spans="1:49" s="10" customFormat="1" x14ac:dyDescent="0.2">
      <c r="A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</row>
    <row r="547" spans="1:49" s="10" customFormat="1" x14ac:dyDescent="0.2">
      <c r="A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</row>
    <row r="548" spans="1:49" s="10" customFormat="1" x14ac:dyDescent="0.2">
      <c r="A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</row>
    <row r="549" spans="1:49" s="10" customFormat="1" x14ac:dyDescent="0.2">
      <c r="A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</row>
    <row r="550" spans="1:49" s="10" customFormat="1" x14ac:dyDescent="0.2">
      <c r="A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</row>
    <row r="551" spans="1:49" s="10" customFormat="1" x14ac:dyDescent="0.2">
      <c r="A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</row>
    <row r="552" spans="1:49" s="10" customFormat="1" x14ac:dyDescent="0.2">
      <c r="A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</row>
    <row r="553" spans="1:49" s="10" customFormat="1" x14ac:dyDescent="0.2">
      <c r="A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</row>
    <row r="554" spans="1:49" s="10" customFormat="1" x14ac:dyDescent="0.2">
      <c r="A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</row>
    <row r="555" spans="1:49" s="10" customFormat="1" x14ac:dyDescent="0.2">
      <c r="A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</row>
    <row r="556" spans="1:49" s="10" customFormat="1" x14ac:dyDescent="0.2">
      <c r="A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</row>
    <row r="557" spans="1:49" s="10" customFormat="1" x14ac:dyDescent="0.2">
      <c r="A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</row>
    <row r="558" spans="1:49" s="10" customFormat="1" x14ac:dyDescent="0.2">
      <c r="A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</row>
    <row r="559" spans="1:49" s="10" customFormat="1" x14ac:dyDescent="0.2">
      <c r="A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</row>
    <row r="560" spans="1:49" s="10" customFormat="1" x14ac:dyDescent="0.2">
      <c r="A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</row>
    <row r="561" spans="1:49" s="10" customFormat="1" x14ac:dyDescent="0.2">
      <c r="A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</row>
    <row r="562" spans="1:49" s="10" customFormat="1" x14ac:dyDescent="0.2">
      <c r="A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</row>
    <row r="563" spans="1:49" s="10" customFormat="1" x14ac:dyDescent="0.2">
      <c r="A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</row>
    <row r="564" spans="1:49" s="10" customFormat="1" x14ac:dyDescent="0.2">
      <c r="A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</row>
    <row r="565" spans="1:49" s="10" customFormat="1" x14ac:dyDescent="0.2">
      <c r="A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</row>
    <row r="566" spans="1:49" s="10" customFormat="1" x14ac:dyDescent="0.2">
      <c r="A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</row>
    <row r="567" spans="1:49" s="10" customFormat="1" x14ac:dyDescent="0.2">
      <c r="A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</row>
    <row r="568" spans="1:49" s="10" customFormat="1" x14ac:dyDescent="0.2">
      <c r="A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</row>
    <row r="569" spans="1:49" s="10" customFormat="1" x14ac:dyDescent="0.2">
      <c r="A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</row>
    <row r="570" spans="1:49" s="10" customFormat="1" x14ac:dyDescent="0.2">
      <c r="A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</row>
    <row r="571" spans="1:49" s="10" customFormat="1" x14ac:dyDescent="0.2">
      <c r="A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</row>
    <row r="572" spans="1:49" s="10" customFormat="1" x14ac:dyDescent="0.2">
      <c r="A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</row>
    <row r="573" spans="1:49" s="10" customFormat="1" x14ac:dyDescent="0.2">
      <c r="A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</row>
    <row r="574" spans="1:49" s="10" customFormat="1" x14ac:dyDescent="0.2">
      <c r="A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</row>
    <row r="575" spans="1:49" s="10" customFormat="1" x14ac:dyDescent="0.2">
      <c r="A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</row>
    <row r="576" spans="1:49" s="10" customFormat="1" x14ac:dyDescent="0.2">
      <c r="A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</row>
    <row r="577" spans="1:49" s="10" customFormat="1" x14ac:dyDescent="0.2">
      <c r="A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</row>
    <row r="578" spans="1:49" s="10" customFormat="1" x14ac:dyDescent="0.2">
      <c r="A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</row>
    <row r="579" spans="1:49" s="10" customFormat="1" x14ac:dyDescent="0.2">
      <c r="A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</row>
    <row r="580" spans="1:49" s="10" customFormat="1" x14ac:dyDescent="0.2">
      <c r="A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</row>
    <row r="581" spans="1:49" s="10" customFormat="1" x14ac:dyDescent="0.2">
      <c r="A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</row>
    <row r="582" spans="1:49" s="10" customFormat="1" x14ac:dyDescent="0.2">
      <c r="A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</row>
    <row r="583" spans="1:49" s="10" customFormat="1" x14ac:dyDescent="0.2">
      <c r="A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</row>
    <row r="584" spans="1:49" s="10" customFormat="1" x14ac:dyDescent="0.2">
      <c r="A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</row>
    <row r="585" spans="1:49" s="10" customFormat="1" x14ac:dyDescent="0.2">
      <c r="A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</row>
    <row r="586" spans="1:49" s="10" customFormat="1" x14ac:dyDescent="0.2">
      <c r="A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</row>
    <row r="587" spans="1:49" s="10" customFormat="1" x14ac:dyDescent="0.2">
      <c r="A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</row>
    <row r="588" spans="1:49" s="10" customFormat="1" x14ac:dyDescent="0.2">
      <c r="A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</row>
    <row r="589" spans="1:49" s="10" customFormat="1" x14ac:dyDescent="0.2">
      <c r="A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</row>
    <row r="590" spans="1:49" s="10" customFormat="1" x14ac:dyDescent="0.2">
      <c r="A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</row>
    <row r="591" spans="1:49" s="10" customFormat="1" x14ac:dyDescent="0.2">
      <c r="A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</row>
    <row r="592" spans="1:49" s="10" customFormat="1" x14ac:dyDescent="0.2">
      <c r="A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</row>
    <row r="593" spans="1:49" s="10" customFormat="1" x14ac:dyDescent="0.2">
      <c r="A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</row>
    <row r="594" spans="1:49" s="10" customFormat="1" x14ac:dyDescent="0.2">
      <c r="A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</row>
    <row r="595" spans="1:49" s="10" customFormat="1" x14ac:dyDescent="0.2">
      <c r="A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</row>
    <row r="596" spans="1:49" s="10" customFormat="1" x14ac:dyDescent="0.2">
      <c r="A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</row>
    <row r="597" spans="1:49" s="10" customFormat="1" x14ac:dyDescent="0.2">
      <c r="A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</row>
    <row r="598" spans="1:49" s="10" customFormat="1" x14ac:dyDescent="0.2">
      <c r="A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</row>
    <row r="599" spans="1:49" s="10" customFormat="1" x14ac:dyDescent="0.2">
      <c r="A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</row>
    <row r="600" spans="1:49" s="10" customFormat="1" x14ac:dyDescent="0.2">
      <c r="A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</row>
    <row r="601" spans="1:49" s="10" customFormat="1" x14ac:dyDescent="0.2">
      <c r="A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</row>
    <row r="602" spans="1:49" s="10" customFormat="1" x14ac:dyDescent="0.2">
      <c r="A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</row>
    <row r="603" spans="1:49" s="10" customFormat="1" x14ac:dyDescent="0.2">
      <c r="A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</row>
    <row r="604" spans="1:49" s="10" customFormat="1" x14ac:dyDescent="0.2">
      <c r="A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</row>
    <row r="605" spans="1:49" s="10" customFormat="1" x14ac:dyDescent="0.2">
      <c r="A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</row>
    <row r="606" spans="1:49" s="10" customFormat="1" x14ac:dyDescent="0.2">
      <c r="A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</row>
    <row r="607" spans="1:49" s="10" customFormat="1" x14ac:dyDescent="0.2">
      <c r="A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</row>
    <row r="608" spans="1:49" s="10" customFormat="1" x14ac:dyDescent="0.2">
      <c r="A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</row>
    <row r="609" spans="1:49" s="10" customFormat="1" x14ac:dyDescent="0.2">
      <c r="A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</row>
    <row r="610" spans="1:49" s="10" customFormat="1" x14ac:dyDescent="0.2">
      <c r="A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</row>
    <row r="611" spans="1:49" s="10" customFormat="1" x14ac:dyDescent="0.2">
      <c r="A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</row>
    <row r="612" spans="1:49" s="10" customFormat="1" x14ac:dyDescent="0.2">
      <c r="A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</row>
    <row r="613" spans="1:49" s="10" customFormat="1" x14ac:dyDescent="0.2">
      <c r="A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</row>
    <row r="614" spans="1:49" s="10" customFormat="1" x14ac:dyDescent="0.2">
      <c r="A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</row>
    <row r="615" spans="1:49" s="10" customFormat="1" x14ac:dyDescent="0.2">
      <c r="A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</row>
    <row r="616" spans="1:49" s="10" customFormat="1" x14ac:dyDescent="0.2">
      <c r="A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</row>
    <row r="617" spans="1:49" s="10" customFormat="1" x14ac:dyDescent="0.2">
      <c r="A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</row>
    <row r="618" spans="1:49" s="10" customFormat="1" x14ac:dyDescent="0.2">
      <c r="A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</row>
    <row r="619" spans="1:49" s="10" customFormat="1" x14ac:dyDescent="0.2">
      <c r="A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</row>
    <row r="620" spans="1:49" s="10" customFormat="1" x14ac:dyDescent="0.2">
      <c r="A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</row>
    <row r="621" spans="1:49" s="10" customFormat="1" x14ac:dyDescent="0.2">
      <c r="A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</row>
    <row r="622" spans="1:49" s="10" customFormat="1" x14ac:dyDescent="0.2">
      <c r="A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</row>
    <row r="623" spans="1:49" s="10" customFormat="1" x14ac:dyDescent="0.2">
      <c r="A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</row>
    <row r="624" spans="1:49" s="10" customFormat="1" x14ac:dyDescent="0.2">
      <c r="A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</row>
    <row r="625" spans="1:49" s="10" customFormat="1" x14ac:dyDescent="0.2">
      <c r="A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</row>
    <row r="626" spans="1:49" s="10" customFormat="1" x14ac:dyDescent="0.2">
      <c r="A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</row>
    <row r="627" spans="1:49" s="10" customFormat="1" x14ac:dyDescent="0.2">
      <c r="A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</row>
    <row r="628" spans="1:49" s="10" customFormat="1" x14ac:dyDescent="0.2">
      <c r="A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</row>
    <row r="629" spans="1:49" s="10" customFormat="1" x14ac:dyDescent="0.2">
      <c r="A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</row>
    <row r="630" spans="1:49" s="10" customFormat="1" x14ac:dyDescent="0.2">
      <c r="A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</row>
    <row r="631" spans="1:49" s="10" customFormat="1" x14ac:dyDescent="0.2">
      <c r="A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</row>
    <row r="632" spans="1:49" s="10" customFormat="1" x14ac:dyDescent="0.2">
      <c r="A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</row>
    <row r="633" spans="1:49" s="10" customFormat="1" x14ac:dyDescent="0.2">
      <c r="A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</row>
    <row r="634" spans="1:49" s="10" customFormat="1" x14ac:dyDescent="0.2">
      <c r="A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</row>
    <row r="635" spans="1:49" s="10" customFormat="1" x14ac:dyDescent="0.2">
      <c r="A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</row>
    <row r="636" spans="1:49" s="10" customFormat="1" x14ac:dyDescent="0.2">
      <c r="A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</row>
    <row r="637" spans="1:49" s="10" customFormat="1" x14ac:dyDescent="0.2">
      <c r="A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</row>
    <row r="638" spans="1:49" s="10" customFormat="1" x14ac:dyDescent="0.2">
      <c r="A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</row>
    <row r="639" spans="1:49" s="10" customFormat="1" x14ac:dyDescent="0.2">
      <c r="A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</row>
    <row r="640" spans="1:49" s="10" customFormat="1" x14ac:dyDescent="0.2">
      <c r="A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</row>
    <row r="641" spans="1:49" s="10" customFormat="1" x14ac:dyDescent="0.2">
      <c r="A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</row>
    <row r="642" spans="1:49" s="10" customFormat="1" x14ac:dyDescent="0.2">
      <c r="A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</row>
    <row r="643" spans="1:49" s="10" customFormat="1" x14ac:dyDescent="0.2">
      <c r="A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</row>
    <row r="644" spans="1:49" s="10" customFormat="1" x14ac:dyDescent="0.2">
      <c r="A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</row>
    <row r="645" spans="1:49" s="10" customFormat="1" x14ac:dyDescent="0.2">
      <c r="A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</row>
    <row r="646" spans="1:49" s="10" customFormat="1" x14ac:dyDescent="0.2">
      <c r="A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</row>
    <row r="647" spans="1:49" s="10" customFormat="1" x14ac:dyDescent="0.2">
      <c r="A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</row>
    <row r="648" spans="1:49" s="10" customFormat="1" x14ac:dyDescent="0.2">
      <c r="A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</row>
    <row r="649" spans="1:49" s="10" customFormat="1" x14ac:dyDescent="0.2">
      <c r="A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</row>
    <row r="650" spans="1:49" s="10" customFormat="1" x14ac:dyDescent="0.2">
      <c r="A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</row>
    <row r="651" spans="1:49" s="10" customFormat="1" x14ac:dyDescent="0.2">
      <c r="A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</row>
    <row r="652" spans="1:49" s="10" customFormat="1" x14ac:dyDescent="0.2">
      <c r="A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</row>
    <row r="653" spans="1:49" s="10" customFormat="1" x14ac:dyDescent="0.2">
      <c r="A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</row>
    <row r="654" spans="1:49" s="10" customFormat="1" x14ac:dyDescent="0.2">
      <c r="A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</row>
    <row r="655" spans="1:49" s="10" customFormat="1" x14ac:dyDescent="0.2">
      <c r="A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</row>
    <row r="656" spans="1:49" s="10" customFormat="1" x14ac:dyDescent="0.2">
      <c r="A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</row>
    <row r="657" spans="1:49" s="10" customFormat="1" x14ac:dyDescent="0.2">
      <c r="A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</row>
    <row r="658" spans="1:49" s="10" customFormat="1" x14ac:dyDescent="0.2">
      <c r="A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</row>
    <row r="659" spans="1:49" s="10" customFormat="1" x14ac:dyDescent="0.2">
      <c r="A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</row>
    <row r="660" spans="1:49" s="10" customFormat="1" x14ac:dyDescent="0.2">
      <c r="A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</row>
    <row r="661" spans="1:49" s="10" customFormat="1" x14ac:dyDescent="0.2">
      <c r="A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</row>
    <row r="662" spans="1:49" s="10" customFormat="1" x14ac:dyDescent="0.2">
      <c r="A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</row>
    <row r="663" spans="1:49" s="10" customFormat="1" x14ac:dyDescent="0.2">
      <c r="A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</row>
    <row r="664" spans="1:49" s="10" customFormat="1" x14ac:dyDescent="0.2">
      <c r="A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</row>
    <row r="665" spans="1:49" s="10" customFormat="1" x14ac:dyDescent="0.2">
      <c r="A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</row>
    <row r="666" spans="1:49" s="10" customFormat="1" x14ac:dyDescent="0.2">
      <c r="A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</row>
    <row r="667" spans="1:49" s="10" customFormat="1" x14ac:dyDescent="0.2">
      <c r="A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</row>
    <row r="668" spans="1:49" s="10" customFormat="1" x14ac:dyDescent="0.2">
      <c r="A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</row>
    <row r="669" spans="1:49" s="10" customFormat="1" x14ac:dyDescent="0.2">
      <c r="A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</row>
    <row r="670" spans="1:49" s="10" customFormat="1" x14ac:dyDescent="0.2">
      <c r="A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</row>
    <row r="671" spans="1:49" s="10" customFormat="1" x14ac:dyDescent="0.2">
      <c r="A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</row>
    <row r="672" spans="1:49" s="10" customFormat="1" x14ac:dyDescent="0.2">
      <c r="A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</row>
    <row r="673" spans="1:49" s="10" customFormat="1" x14ac:dyDescent="0.2">
      <c r="A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</row>
    <row r="674" spans="1:49" s="10" customFormat="1" x14ac:dyDescent="0.2">
      <c r="A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</row>
    <row r="675" spans="1:49" s="10" customFormat="1" x14ac:dyDescent="0.2">
      <c r="A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</row>
    <row r="676" spans="1:49" s="10" customFormat="1" x14ac:dyDescent="0.2">
      <c r="A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</row>
    <row r="677" spans="1:49" s="10" customFormat="1" x14ac:dyDescent="0.2">
      <c r="A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</row>
    <row r="678" spans="1:49" s="10" customFormat="1" x14ac:dyDescent="0.2">
      <c r="A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</row>
    <row r="679" spans="1:49" s="10" customFormat="1" x14ac:dyDescent="0.2">
      <c r="A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</row>
    <row r="680" spans="1:49" s="10" customFormat="1" x14ac:dyDescent="0.2">
      <c r="A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</row>
    <row r="681" spans="1:49" s="10" customFormat="1" x14ac:dyDescent="0.2">
      <c r="A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</row>
    <row r="682" spans="1:49" s="10" customFormat="1" x14ac:dyDescent="0.2">
      <c r="A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</row>
    <row r="683" spans="1:49" s="10" customFormat="1" x14ac:dyDescent="0.2">
      <c r="A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</row>
    <row r="684" spans="1:49" s="10" customFormat="1" x14ac:dyDescent="0.2">
      <c r="A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</row>
    <row r="685" spans="1:49" s="10" customFormat="1" x14ac:dyDescent="0.2">
      <c r="A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</row>
    <row r="686" spans="1:49" s="10" customFormat="1" x14ac:dyDescent="0.2">
      <c r="A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</row>
    <row r="687" spans="1:49" s="10" customFormat="1" x14ac:dyDescent="0.2">
      <c r="A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</row>
    <row r="688" spans="1:49" s="10" customFormat="1" x14ac:dyDescent="0.2">
      <c r="A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</row>
    <row r="689" spans="1:49" s="10" customFormat="1" x14ac:dyDescent="0.2">
      <c r="A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</row>
    <row r="690" spans="1:49" s="10" customFormat="1" x14ac:dyDescent="0.2">
      <c r="A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</row>
    <row r="691" spans="1:49" s="10" customFormat="1" x14ac:dyDescent="0.2">
      <c r="A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</row>
    <row r="692" spans="1:49" s="10" customFormat="1" x14ac:dyDescent="0.2">
      <c r="A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</row>
    <row r="693" spans="1:49" s="10" customFormat="1" x14ac:dyDescent="0.2">
      <c r="A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</row>
    <row r="694" spans="1:49" s="10" customFormat="1" x14ac:dyDescent="0.2">
      <c r="A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</row>
    <row r="695" spans="1:49" s="10" customFormat="1" x14ac:dyDescent="0.2">
      <c r="A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</row>
    <row r="696" spans="1:49" s="10" customFormat="1" x14ac:dyDescent="0.2">
      <c r="A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</row>
    <row r="697" spans="1:49" s="10" customFormat="1" x14ac:dyDescent="0.2">
      <c r="A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</row>
    <row r="698" spans="1:49" s="10" customFormat="1" x14ac:dyDescent="0.2">
      <c r="A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</row>
    <row r="699" spans="1:49" s="10" customFormat="1" x14ac:dyDescent="0.2">
      <c r="A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</row>
    <row r="700" spans="1:49" s="10" customFormat="1" x14ac:dyDescent="0.2">
      <c r="A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</row>
    <row r="701" spans="1:49" s="10" customFormat="1" x14ac:dyDescent="0.2">
      <c r="A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</row>
    <row r="702" spans="1:49" s="10" customFormat="1" x14ac:dyDescent="0.2">
      <c r="A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</row>
    <row r="703" spans="1:49" s="10" customFormat="1" x14ac:dyDescent="0.2">
      <c r="A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</row>
    <row r="704" spans="1:49" s="10" customFormat="1" x14ac:dyDescent="0.2">
      <c r="A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</row>
    <row r="705" spans="1:49" s="10" customFormat="1" x14ac:dyDescent="0.2">
      <c r="A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</row>
    <row r="706" spans="1:49" s="10" customFormat="1" x14ac:dyDescent="0.2">
      <c r="A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</row>
    <row r="707" spans="1:49" s="10" customFormat="1" x14ac:dyDescent="0.2">
      <c r="A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</row>
    <row r="708" spans="1:49" s="10" customFormat="1" x14ac:dyDescent="0.2">
      <c r="A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</row>
    <row r="709" spans="1:49" s="10" customFormat="1" x14ac:dyDescent="0.2">
      <c r="A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</row>
    <row r="710" spans="1:49" s="10" customFormat="1" x14ac:dyDescent="0.2">
      <c r="A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</row>
    <row r="711" spans="1:49" s="10" customFormat="1" x14ac:dyDescent="0.2">
      <c r="A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</row>
    <row r="712" spans="1:49" s="10" customFormat="1" x14ac:dyDescent="0.2">
      <c r="A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</row>
    <row r="713" spans="1:49" s="10" customFormat="1" x14ac:dyDescent="0.2">
      <c r="A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</row>
    <row r="714" spans="1:49" s="10" customFormat="1" x14ac:dyDescent="0.2">
      <c r="A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</row>
    <row r="715" spans="1:49" s="10" customFormat="1" x14ac:dyDescent="0.2">
      <c r="A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</row>
    <row r="716" spans="1:49" s="10" customFormat="1" x14ac:dyDescent="0.2">
      <c r="A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</row>
    <row r="717" spans="1:49" s="10" customFormat="1" x14ac:dyDescent="0.2">
      <c r="A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</row>
    <row r="718" spans="1:49" s="10" customFormat="1" x14ac:dyDescent="0.2">
      <c r="A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</row>
    <row r="719" spans="1:49" s="10" customFormat="1" x14ac:dyDescent="0.2">
      <c r="A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</row>
    <row r="720" spans="1:49" s="10" customFormat="1" x14ac:dyDescent="0.2">
      <c r="A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</row>
    <row r="721" spans="1:49" s="10" customFormat="1" x14ac:dyDescent="0.2">
      <c r="A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</row>
    <row r="722" spans="1:49" s="10" customFormat="1" x14ac:dyDescent="0.2">
      <c r="A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</row>
    <row r="723" spans="1:49" s="10" customFormat="1" x14ac:dyDescent="0.2">
      <c r="A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</row>
    <row r="724" spans="1:49" s="10" customFormat="1" x14ac:dyDescent="0.2">
      <c r="A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</row>
    <row r="725" spans="1:49" s="10" customFormat="1" x14ac:dyDescent="0.2">
      <c r="A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</row>
    <row r="726" spans="1:49" s="10" customFormat="1" x14ac:dyDescent="0.2">
      <c r="A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</row>
    <row r="727" spans="1:49" s="10" customFormat="1" x14ac:dyDescent="0.2">
      <c r="A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</row>
    <row r="728" spans="1:49" s="10" customFormat="1" x14ac:dyDescent="0.2">
      <c r="A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</row>
    <row r="729" spans="1:49" s="10" customFormat="1" x14ac:dyDescent="0.2">
      <c r="A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</row>
    <row r="730" spans="1:49" s="10" customFormat="1" x14ac:dyDescent="0.2">
      <c r="A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</row>
    <row r="731" spans="1:49" s="10" customFormat="1" x14ac:dyDescent="0.2">
      <c r="A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</row>
    <row r="732" spans="1:49" s="10" customFormat="1" x14ac:dyDescent="0.2">
      <c r="A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</row>
    <row r="733" spans="1:49" s="10" customFormat="1" x14ac:dyDescent="0.2">
      <c r="A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</row>
    <row r="734" spans="1:49" s="10" customFormat="1" x14ac:dyDescent="0.2">
      <c r="A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</row>
    <row r="735" spans="1:49" s="10" customFormat="1" x14ac:dyDescent="0.2">
      <c r="A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</row>
    <row r="736" spans="1:49" s="10" customFormat="1" x14ac:dyDescent="0.2">
      <c r="A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</row>
    <row r="737" spans="1:49" s="10" customFormat="1" x14ac:dyDescent="0.2">
      <c r="A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</row>
    <row r="738" spans="1:49" s="10" customFormat="1" x14ac:dyDescent="0.2">
      <c r="A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</row>
    <row r="739" spans="1:49" s="10" customFormat="1" x14ac:dyDescent="0.2">
      <c r="A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</row>
    <row r="740" spans="1:49" s="10" customFormat="1" x14ac:dyDescent="0.2">
      <c r="A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</row>
    <row r="741" spans="1:49" s="10" customFormat="1" x14ac:dyDescent="0.2">
      <c r="A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</row>
    <row r="742" spans="1:49" s="10" customFormat="1" x14ac:dyDescent="0.2">
      <c r="A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</row>
    <row r="743" spans="1:49" s="10" customFormat="1" x14ac:dyDescent="0.2">
      <c r="A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</row>
    <row r="744" spans="1:49" s="10" customFormat="1" x14ac:dyDescent="0.2">
      <c r="A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</row>
    <row r="745" spans="1:49" s="10" customFormat="1" x14ac:dyDescent="0.2">
      <c r="A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</row>
    <row r="746" spans="1:49" s="10" customFormat="1" x14ac:dyDescent="0.2">
      <c r="A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</row>
    <row r="747" spans="1:49" s="10" customFormat="1" x14ac:dyDescent="0.2">
      <c r="A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</row>
    <row r="748" spans="1:49" s="10" customFormat="1" x14ac:dyDescent="0.2">
      <c r="A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</row>
    <row r="749" spans="1:49" s="10" customFormat="1" x14ac:dyDescent="0.2">
      <c r="A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</row>
    <row r="750" spans="1:49" s="10" customFormat="1" x14ac:dyDescent="0.2">
      <c r="A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</row>
    <row r="751" spans="1:49" s="10" customFormat="1" x14ac:dyDescent="0.2">
      <c r="A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</row>
    <row r="752" spans="1:49" s="10" customFormat="1" x14ac:dyDescent="0.2">
      <c r="A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</row>
    <row r="753" spans="1:49" s="10" customFormat="1" x14ac:dyDescent="0.2">
      <c r="A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</row>
    <row r="754" spans="1:49" s="10" customFormat="1" x14ac:dyDescent="0.2">
      <c r="A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</row>
    <row r="755" spans="1:49" s="10" customFormat="1" x14ac:dyDescent="0.2">
      <c r="A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</row>
    <row r="756" spans="1:49" s="10" customFormat="1" x14ac:dyDescent="0.2">
      <c r="A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</row>
    <row r="757" spans="1:49" s="10" customFormat="1" x14ac:dyDescent="0.2">
      <c r="A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</row>
    <row r="758" spans="1:49" s="10" customFormat="1" x14ac:dyDescent="0.2">
      <c r="A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</row>
    <row r="759" spans="1:49" s="10" customFormat="1" x14ac:dyDescent="0.2">
      <c r="A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</row>
    <row r="760" spans="1:49" s="10" customFormat="1" x14ac:dyDescent="0.2">
      <c r="A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</row>
    <row r="761" spans="1:49" s="10" customFormat="1" x14ac:dyDescent="0.2">
      <c r="A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</row>
    <row r="762" spans="1:49" s="10" customFormat="1" x14ac:dyDescent="0.2">
      <c r="A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</row>
    <row r="763" spans="1:49" s="10" customFormat="1" x14ac:dyDescent="0.2">
      <c r="A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</row>
    <row r="764" spans="1:49" s="10" customFormat="1" x14ac:dyDescent="0.2">
      <c r="A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</row>
    <row r="765" spans="1:49" s="10" customFormat="1" x14ac:dyDescent="0.2">
      <c r="A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</row>
    <row r="766" spans="1:49" s="10" customFormat="1" x14ac:dyDescent="0.2">
      <c r="A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</row>
    <row r="767" spans="1:49" s="10" customFormat="1" x14ac:dyDescent="0.2">
      <c r="A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</row>
    <row r="768" spans="1:49" s="10" customFormat="1" x14ac:dyDescent="0.2">
      <c r="A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</row>
    <row r="769" spans="1:49" s="10" customFormat="1" x14ac:dyDescent="0.2">
      <c r="A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</row>
    <row r="770" spans="1:49" s="10" customFormat="1" x14ac:dyDescent="0.2">
      <c r="A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</row>
    <row r="771" spans="1:49" s="10" customFormat="1" x14ac:dyDescent="0.2">
      <c r="A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</row>
    <row r="772" spans="1:49" s="10" customFormat="1" x14ac:dyDescent="0.2">
      <c r="A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</row>
    <row r="773" spans="1:49" s="10" customFormat="1" x14ac:dyDescent="0.2">
      <c r="A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</row>
    <row r="774" spans="1:49" s="10" customFormat="1" x14ac:dyDescent="0.2">
      <c r="A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</row>
    <row r="775" spans="1:49" s="10" customFormat="1" x14ac:dyDescent="0.2">
      <c r="A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</row>
    <row r="776" spans="1:49" s="10" customFormat="1" x14ac:dyDescent="0.2">
      <c r="A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</row>
    <row r="777" spans="1:49" s="10" customFormat="1" x14ac:dyDescent="0.2">
      <c r="A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</row>
    <row r="778" spans="1:49" s="10" customFormat="1" x14ac:dyDescent="0.2">
      <c r="A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</row>
    <row r="779" spans="1:49" s="10" customFormat="1" x14ac:dyDescent="0.2">
      <c r="A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</row>
    <row r="780" spans="1:49" s="10" customFormat="1" x14ac:dyDescent="0.2">
      <c r="A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</row>
    <row r="781" spans="1:49" s="10" customFormat="1" x14ac:dyDescent="0.2">
      <c r="A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</row>
    <row r="782" spans="1:49" s="10" customFormat="1" x14ac:dyDescent="0.2">
      <c r="A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</row>
    <row r="783" spans="1:49" s="10" customFormat="1" x14ac:dyDescent="0.2">
      <c r="A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</row>
    <row r="784" spans="1:49" s="10" customFormat="1" x14ac:dyDescent="0.2">
      <c r="A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</row>
    <row r="785" spans="1:49" s="10" customFormat="1" x14ac:dyDescent="0.2">
      <c r="A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</row>
    <row r="786" spans="1:49" s="10" customFormat="1" x14ac:dyDescent="0.2">
      <c r="A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</row>
    <row r="787" spans="1:49" s="10" customFormat="1" x14ac:dyDescent="0.2">
      <c r="A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</row>
    <row r="788" spans="1:49" s="10" customFormat="1" x14ac:dyDescent="0.2">
      <c r="A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</row>
    <row r="789" spans="1:49" s="10" customFormat="1" x14ac:dyDescent="0.2">
      <c r="A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</row>
    <row r="790" spans="1:49" s="10" customFormat="1" x14ac:dyDescent="0.2">
      <c r="A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</row>
    <row r="791" spans="1:49" s="10" customFormat="1" x14ac:dyDescent="0.2">
      <c r="A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</row>
    <row r="792" spans="1:49" s="10" customFormat="1" x14ac:dyDescent="0.2">
      <c r="A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</row>
    <row r="793" spans="1:49" s="10" customFormat="1" x14ac:dyDescent="0.2">
      <c r="A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</row>
    <row r="794" spans="1:49" s="10" customFormat="1" x14ac:dyDescent="0.2">
      <c r="A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</row>
    <row r="795" spans="1:49" s="10" customFormat="1" x14ac:dyDescent="0.2">
      <c r="A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</row>
    <row r="796" spans="1:49" s="10" customFormat="1" x14ac:dyDescent="0.2">
      <c r="A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</row>
    <row r="797" spans="1:49" s="10" customFormat="1" x14ac:dyDescent="0.2">
      <c r="A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</row>
    <row r="798" spans="1:49" s="10" customFormat="1" x14ac:dyDescent="0.2">
      <c r="A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</row>
    <row r="799" spans="1:49" s="10" customFormat="1" x14ac:dyDescent="0.2">
      <c r="A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</row>
    <row r="800" spans="1:49" s="10" customFormat="1" x14ac:dyDescent="0.2">
      <c r="A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</row>
    <row r="801" spans="1:49" s="10" customFormat="1" x14ac:dyDescent="0.2">
      <c r="A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</row>
    <row r="802" spans="1:49" s="10" customFormat="1" x14ac:dyDescent="0.2">
      <c r="A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</row>
    <row r="803" spans="1:49" s="10" customFormat="1" x14ac:dyDescent="0.2">
      <c r="A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</row>
    <row r="804" spans="1:49" s="10" customFormat="1" x14ac:dyDescent="0.2">
      <c r="A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</row>
    <row r="805" spans="1:49" s="10" customFormat="1" x14ac:dyDescent="0.2">
      <c r="A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</row>
    <row r="806" spans="1:49" s="10" customFormat="1" x14ac:dyDescent="0.2">
      <c r="A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</row>
    <row r="807" spans="1:49" s="10" customFormat="1" x14ac:dyDescent="0.2">
      <c r="A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</row>
    <row r="808" spans="1:49" s="10" customFormat="1" x14ac:dyDescent="0.2">
      <c r="A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</row>
    <row r="809" spans="1:49" s="10" customFormat="1" x14ac:dyDescent="0.2">
      <c r="A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</row>
    <row r="810" spans="1:49" s="10" customFormat="1" x14ac:dyDescent="0.2">
      <c r="A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</row>
    <row r="811" spans="1:49" s="10" customFormat="1" x14ac:dyDescent="0.2">
      <c r="A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</row>
    <row r="812" spans="1:49" s="10" customFormat="1" x14ac:dyDescent="0.2">
      <c r="A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</row>
    <row r="813" spans="1:49" s="10" customFormat="1" x14ac:dyDescent="0.2">
      <c r="A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</row>
    <row r="814" spans="1:49" s="10" customFormat="1" x14ac:dyDescent="0.2">
      <c r="A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</row>
    <row r="815" spans="1:49" s="10" customFormat="1" x14ac:dyDescent="0.2">
      <c r="A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</row>
    <row r="816" spans="1:49" s="10" customFormat="1" x14ac:dyDescent="0.2">
      <c r="A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</row>
    <row r="817" spans="1:49" s="10" customFormat="1" x14ac:dyDescent="0.2">
      <c r="A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</row>
    <row r="818" spans="1:49" s="10" customFormat="1" x14ac:dyDescent="0.2">
      <c r="A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</row>
    <row r="819" spans="1:49" s="10" customFormat="1" x14ac:dyDescent="0.2">
      <c r="A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</row>
    <row r="820" spans="1:49" s="10" customFormat="1" x14ac:dyDescent="0.2">
      <c r="A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</row>
    <row r="821" spans="1:49" s="10" customFormat="1" x14ac:dyDescent="0.2">
      <c r="A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</row>
    <row r="822" spans="1:49" s="10" customFormat="1" x14ac:dyDescent="0.2">
      <c r="A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</row>
    <row r="823" spans="1:49" s="10" customFormat="1" x14ac:dyDescent="0.2">
      <c r="A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</row>
    <row r="824" spans="1:49" s="10" customFormat="1" x14ac:dyDescent="0.2">
      <c r="A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</row>
    <row r="825" spans="1:49" s="10" customFormat="1" x14ac:dyDescent="0.2">
      <c r="A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</row>
    <row r="826" spans="1:49" s="10" customFormat="1" x14ac:dyDescent="0.2">
      <c r="A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</row>
    <row r="827" spans="1:49" s="10" customFormat="1" x14ac:dyDescent="0.2">
      <c r="A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</row>
    <row r="828" spans="1:49" s="10" customFormat="1" x14ac:dyDescent="0.2">
      <c r="A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</row>
    <row r="829" spans="1:49" s="10" customFormat="1" x14ac:dyDescent="0.2">
      <c r="A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</row>
    <row r="830" spans="1:49" s="10" customFormat="1" x14ac:dyDescent="0.2">
      <c r="A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</row>
    <row r="831" spans="1:49" s="10" customFormat="1" x14ac:dyDescent="0.2">
      <c r="A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</row>
    <row r="832" spans="1:49" s="10" customFormat="1" x14ac:dyDescent="0.2">
      <c r="A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</row>
    <row r="833" spans="1:49" s="10" customFormat="1" x14ac:dyDescent="0.2">
      <c r="A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</row>
    <row r="834" spans="1:49" s="10" customFormat="1" x14ac:dyDescent="0.2">
      <c r="A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</row>
    <row r="835" spans="1:49" s="10" customFormat="1" x14ac:dyDescent="0.2">
      <c r="A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</row>
    <row r="836" spans="1:49" s="10" customFormat="1" x14ac:dyDescent="0.2">
      <c r="A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</row>
    <row r="837" spans="1:49" s="10" customFormat="1" x14ac:dyDescent="0.2">
      <c r="A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</row>
    <row r="838" spans="1:49" s="10" customFormat="1" x14ac:dyDescent="0.2">
      <c r="A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</row>
    <row r="839" spans="1:49" s="10" customFormat="1" x14ac:dyDescent="0.2">
      <c r="A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</row>
    <row r="840" spans="1:49" s="10" customFormat="1" x14ac:dyDescent="0.2">
      <c r="A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</row>
    <row r="841" spans="1:49" s="10" customFormat="1" x14ac:dyDescent="0.2">
      <c r="A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</row>
    <row r="842" spans="1:49" s="10" customFormat="1" x14ac:dyDescent="0.2">
      <c r="A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</row>
    <row r="843" spans="1:49" s="10" customFormat="1" x14ac:dyDescent="0.2">
      <c r="A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</row>
    <row r="844" spans="1:49" s="10" customFormat="1" x14ac:dyDescent="0.2">
      <c r="A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</row>
    <row r="845" spans="1:49" s="10" customFormat="1" x14ac:dyDescent="0.2">
      <c r="A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</row>
    <row r="846" spans="1:49" s="10" customFormat="1" x14ac:dyDescent="0.2">
      <c r="A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</row>
    <row r="847" spans="1:49" s="10" customFormat="1" x14ac:dyDescent="0.2">
      <c r="A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</row>
    <row r="848" spans="1:49" s="10" customFormat="1" x14ac:dyDescent="0.2">
      <c r="A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</row>
    <row r="849" spans="1:49" s="10" customFormat="1" x14ac:dyDescent="0.2">
      <c r="A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</row>
    <row r="850" spans="1:49" s="10" customFormat="1" x14ac:dyDescent="0.2">
      <c r="A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</row>
    <row r="851" spans="1:49" s="10" customFormat="1" x14ac:dyDescent="0.2">
      <c r="A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</row>
    <row r="852" spans="1:49" s="10" customFormat="1" x14ac:dyDescent="0.2">
      <c r="A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</row>
    <row r="853" spans="1:49" s="10" customFormat="1" x14ac:dyDescent="0.2">
      <c r="A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</row>
    <row r="854" spans="1:49" s="10" customFormat="1" x14ac:dyDescent="0.2">
      <c r="A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</row>
    <row r="855" spans="1:49" s="10" customFormat="1" x14ac:dyDescent="0.2">
      <c r="A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</row>
    <row r="856" spans="1:49" s="10" customFormat="1" x14ac:dyDescent="0.2">
      <c r="A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</row>
    <row r="857" spans="1:49" s="10" customFormat="1" x14ac:dyDescent="0.2">
      <c r="A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</row>
    <row r="858" spans="1:49" s="10" customFormat="1" x14ac:dyDescent="0.2">
      <c r="A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</row>
    <row r="859" spans="1:49" s="10" customFormat="1" x14ac:dyDescent="0.2">
      <c r="A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</row>
    <row r="860" spans="1:49" s="10" customFormat="1" x14ac:dyDescent="0.2">
      <c r="A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</row>
    <row r="861" spans="1:49" s="10" customFormat="1" x14ac:dyDescent="0.2">
      <c r="A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</row>
    <row r="862" spans="1:49" s="10" customFormat="1" x14ac:dyDescent="0.2">
      <c r="A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</row>
    <row r="863" spans="1:49" s="10" customFormat="1" x14ac:dyDescent="0.2">
      <c r="A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</row>
    <row r="864" spans="1:49" s="10" customFormat="1" x14ac:dyDescent="0.2">
      <c r="A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</row>
    <row r="865" spans="1:49" s="10" customFormat="1" x14ac:dyDescent="0.2">
      <c r="A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</row>
    <row r="866" spans="1:49" s="10" customFormat="1" x14ac:dyDescent="0.2">
      <c r="A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</row>
    <row r="867" spans="1:49" s="10" customFormat="1" x14ac:dyDescent="0.2">
      <c r="A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</row>
    <row r="868" spans="1:49" s="10" customFormat="1" x14ac:dyDescent="0.2">
      <c r="A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</row>
    <row r="869" spans="1:49" s="10" customFormat="1" x14ac:dyDescent="0.2">
      <c r="A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</row>
    <row r="870" spans="1:49" s="10" customFormat="1" x14ac:dyDescent="0.2">
      <c r="A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</row>
    <row r="871" spans="1:49" s="10" customFormat="1" x14ac:dyDescent="0.2">
      <c r="A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</row>
    <row r="872" spans="1:49" s="10" customFormat="1" x14ac:dyDescent="0.2">
      <c r="A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</row>
    <row r="873" spans="1:49" s="10" customFormat="1" x14ac:dyDescent="0.2">
      <c r="A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</row>
    <row r="874" spans="1:49" s="10" customFormat="1" x14ac:dyDescent="0.2">
      <c r="A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</row>
    <row r="875" spans="1:49" s="10" customFormat="1" x14ac:dyDescent="0.2">
      <c r="A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</row>
    <row r="876" spans="1:49" s="10" customFormat="1" x14ac:dyDescent="0.2">
      <c r="A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</row>
    <row r="877" spans="1:49" s="10" customFormat="1" x14ac:dyDescent="0.2">
      <c r="A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</row>
    <row r="878" spans="1:49" s="10" customFormat="1" x14ac:dyDescent="0.2">
      <c r="A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</row>
    <row r="879" spans="1:49" s="10" customFormat="1" x14ac:dyDescent="0.2">
      <c r="A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</row>
    <row r="880" spans="1:49" s="10" customFormat="1" x14ac:dyDescent="0.2">
      <c r="A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</row>
    <row r="881" spans="1:49" s="10" customFormat="1" x14ac:dyDescent="0.2">
      <c r="A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</row>
    <row r="882" spans="1:49" s="10" customFormat="1" x14ac:dyDescent="0.2">
      <c r="A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</row>
    <row r="883" spans="1:49" s="10" customFormat="1" x14ac:dyDescent="0.2">
      <c r="A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</row>
    <row r="884" spans="1:49" s="10" customFormat="1" x14ac:dyDescent="0.2">
      <c r="A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</row>
    <row r="885" spans="1:49" s="10" customFormat="1" x14ac:dyDescent="0.2">
      <c r="A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</row>
    <row r="886" spans="1:49" s="10" customFormat="1" x14ac:dyDescent="0.2">
      <c r="A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</row>
    <row r="887" spans="1:49" s="10" customFormat="1" x14ac:dyDescent="0.2">
      <c r="A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</row>
    <row r="888" spans="1:49" s="10" customFormat="1" x14ac:dyDescent="0.2">
      <c r="A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</row>
    <row r="889" spans="1:49" s="10" customFormat="1" x14ac:dyDescent="0.2">
      <c r="A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</row>
    <row r="890" spans="1:49" s="10" customFormat="1" x14ac:dyDescent="0.2">
      <c r="A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</row>
    <row r="891" spans="1:49" s="10" customFormat="1" x14ac:dyDescent="0.2">
      <c r="A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</row>
    <row r="892" spans="1:49" s="10" customFormat="1" x14ac:dyDescent="0.2">
      <c r="A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</row>
    <row r="893" spans="1:49" s="10" customFormat="1" x14ac:dyDescent="0.2">
      <c r="A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</row>
    <row r="894" spans="1:49" s="10" customFormat="1" x14ac:dyDescent="0.2">
      <c r="A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</row>
    <row r="895" spans="1:49" s="10" customFormat="1" x14ac:dyDescent="0.2">
      <c r="A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</row>
    <row r="896" spans="1:49" s="10" customFormat="1" x14ac:dyDescent="0.2">
      <c r="A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</row>
    <row r="897" spans="1:49" s="10" customFormat="1" x14ac:dyDescent="0.2">
      <c r="A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</row>
    <row r="898" spans="1:49" s="10" customFormat="1" x14ac:dyDescent="0.2">
      <c r="A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</row>
    <row r="899" spans="1:49" s="10" customFormat="1" x14ac:dyDescent="0.2">
      <c r="A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</row>
    <row r="900" spans="1:49" s="10" customFormat="1" x14ac:dyDescent="0.2">
      <c r="A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</row>
    <row r="901" spans="1:49" s="10" customFormat="1" x14ac:dyDescent="0.2">
      <c r="A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</row>
    <row r="902" spans="1:49" s="10" customFormat="1" x14ac:dyDescent="0.2">
      <c r="A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</row>
    <row r="903" spans="1:49" s="10" customFormat="1" x14ac:dyDescent="0.2">
      <c r="A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</row>
    <row r="904" spans="1:49" s="10" customFormat="1" x14ac:dyDescent="0.2">
      <c r="A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</row>
    <row r="905" spans="1:49" s="10" customFormat="1" x14ac:dyDescent="0.2">
      <c r="A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</row>
    <row r="906" spans="1:49" s="10" customFormat="1" x14ac:dyDescent="0.2">
      <c r="A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</row>
    <row r="907" spans="1:49" s="10" customFormat="1" x14ac:dyDescent="0.2">
      <c r="A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</row>
    <row r="908" spans="1:49" s="10" customFormat="1" x14ac:dyDescent="0.2">
      <c r="A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</row>
    <row r="909" spans="1:49" s="10" customFormat="1" x14ac:dyDescent="0.2">
      <c r="A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</row>
    <row r="910" spans="1:49" s="10" customFormat="1" x14ac:dyDescent="0.2">
      <c r="A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</row>
    <row r="911" spans="1:49" s="10" customFormat="1" x14ac:dyDescent="0.2">
      <c r="A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</row>
    <row r="912" spans="1:49" s="10" customFormat="1" x14ac:dyDescent="0.2">
      <c r="A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</row>
    <row r="913" spans="1:49" s="10" customFormat="1" x14ac:dyDescent="0.2">
      <c r="A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</row>
    <row r="914" spans="1:49" s="10" customFormat="1" x14ac:dyDescent="0.2">
      <c r="A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</row>
    <row r="915" spans="1:49" s="10" customFormat="1" x14ac:dyDescent="0.2">
      <c r="A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</row>
    <row r="916" spans="1:49" s="10" customFormat="1" x14ac:dyDescent="0.2">
      <c r="A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</row>
    <row r="917" spans="1:49" s="10" customFormat="1" x14ac:dyDescent="0.2">
      <c r="A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</row>
    <row r="918" spans="1:49" s="10" customFormat="1" x14ac:dyDescent="0.2">
      <c r="A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</row>
    <row r="919" spans="1:49" s="10" customFormat="1" x14ac:dyDescent="0.2">
      <c r="A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</row>
    <row r="920" spans="1:49" s="10" customFormat="1" x14ac:dyDescent="0.2">
      <c r="A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</row>
    <row r="921" spans="1:49" s="10" customFormat="1" x14ac:dyDescent="0.2">
      <c r="A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</row>
    <row r="922" spans="1:49" s="10" customFormat="1" x14ac:dyDescent="0.2">
      <c r="A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</row>
    <row r="923" spans="1:49" s="10" customFormat="1" x14ac:dyDescent="0.2">
      <c r="A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</row>
    <row r="924" spans="1:49" s="10" customFormat="1" x14ac:dyDescent="0.2">
      <c r="A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</row>
    <row r="925" spans="1:49" s="10" customFormat="1" x14ac:dyDescent="0.2">
      <c r="A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</row>
    <row r="926" spans="1:49" s="10" customFormat="1" x14ac:dyDescent="0.2">
      <c r="A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</row>
    <row r="927" spans="1:49" s="10" customFormat="1" x14ac:dyDescent="0.2">
      <c r="A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</row>
    <row r="928" spans="1:49" s="10" customFormat="1" x14ac:dyDescent="0.2">
      <c r="A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</row>
    <row r="929" spans="1:49" s="10" customFormat="1" x14ac:dyDescent="0.2">
      <c r="A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</row>
    <row r="930" spans="1:49" s="10" customFormat="1" x14ac:dyDescent="0.2">
      <c r="A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</row>
    <row r="931" spans="1:49" s="10" customFormat="1" x14ac:dyDescent="0.2">
      <c r="A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</row>
    <row r="932" spans="1:49" s="10" customFormat="1" x14ac:dyDescent="0.2">
      <c r="A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</row>
    <row r="933" spans="1:49" s="10" customFormat="1" x14ac:dyDescent="0.2">
      <c r="A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</row>
    <row r="934" spans="1:49" s="10" customFormat="1" x14ac:dyDescent="0.2">
      <c r="A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</row>
    <row r="935" spans="1:49" s="10" customFormat="1" x14ac:dyDescent="0.2">
      <c r="A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</row>
    <row r="936" spans="1:49" s="10" customFormat="1" x14ac:dyDescent="0.2">
      <c r="A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</row>
    <row r="937" spans="1:49" s="10" customFormat="1" x14ac:dyDescent="0.2">
      <c r="A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</row>
    <row r="938" spans="1:49" s="10" customFormat="1" x14ac:dyDescent="0.2">
      <c r="A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</row>
    <row r="939" spans="1:49" s="10" customFormat="1" x14ac:dyDescent="0.2">
      <c r="A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</row>
    <row r="940" spans="1:49" s="10" customFormat="1" x14ac:dyDescent="0.2">
      <c r="A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</row>
    <row r="941" spans="1:49" s="10" customFormat="1" x14ac:dyDescent="0.2">
      <c r="A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</row>
    <row r="942" spans="1:49" s="10" customFormat="1" x14ac:dyDescent="0.2">
      <c r="A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</row>
    <row r="943" spans="1:49" s="10" customFormat="1" x14ac:dyDescent="0.2">
      <c r="A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</row>
    <row r="944" spans="1:49" s="10" customFormat="1" x14ac:dyDescent="0.2">
      <c r="A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</row>
    <row r="945" spans="1:49" s="10" customFormat="1" x14ac:dyDescent="0.2">
      <c r="A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</row>
    <row r="946" spans="1:49" s="10" customFormat="1" x14ac:dyDescent="0.2">
      <c r="A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</row>
    <row r="947" spans="1:49" s="10" customFormat="1" x14ac:dyDescent="0.2">
      <c r="A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</row>
    <row r="948" spans="1:49" s="10" customFormat="1" x14ac:dyDescent="0.2">
      <c r="A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</row>
    <row r="949" spans="1:49" s="10" customFormat="1" x14ac:dyDescent="0.2">
      <c r="A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</row>
    <row r="950" spans="1:49" s="10" customFormat="1" x14ac:dyDescent="0.2">
      <c r="A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</row>
    <row r="951" spans="1:49" s="10" customFormat="1" x14ac:dyDescent="0.2">
      <c r="A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</row>
    <row r="952" spans="1:49" s="10" customFormat="1" x14ac:dyDescent="0.2">
      <c r="A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</row>
    <row r="953" spans="1:49" s="10" customFormat="1" x14ac:dyDescent="0.2">
      <c r="A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</row>
    <row r="954" spans="1:49" s="10" customFormat="1" x14ac:dyDescent="0.2">
      <c r="A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</row>
    <row r="955" spans="1:49" s="10" customFormat="1" x14ac:dyDescent="0.2">
      <c r="A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</row>
    <row r="956" spans="1:49" s="10" customFormat="1" x14ac:dyDescent="0.2">
      <c r="A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</row>
    <row r="957" spans="1:49" s="10" customFormat="1" x14ac:dyDescent="0.2">
      <c r="A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</row>
    <row r="958" spans="1:49" s="10" customFormat="1" x14ac:dyDescent="0.2">
      <c r="A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</row>
    <row r="959" spans="1:49" s="10" customFormat="1" x14ac:dyDescent="0.2">
      <c r="A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</row>
    <row r="960" spans="1:49" s="10" customFormat="1" x14ac:dyDescent="0.2">
      <c r="A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</row>
    <row r="961" spans="1:49" s="10" customFormat="1" x14ac:dyDescent="0.2">
      <c r="A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</row>
    <row r="962" spans="1:49" s="10" customFormat="1" x14ac:dyDescent="0.2">
      <c r="A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</row>
    <row r="963" spans="1:49" s="10" customFormat="1" x14ac:dyDescent="0.2">
      <c r="A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</row>
    <row r="964" spans="1:49" s="10" customFormat="1" x14ac:dyDescent="0.2">
      <c r="A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</row>
    <row r="965" spans="1:49" s="10" customFormat="1" x14ac:dyDescent="0.2">
      <c r="A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</row>
    <row r="966" spans="1:49" s="10" customFormat="1" x14ac:dyDescent="0.2">
      <c r="A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</row>
    <row r="967" spans="1:49" s="10" customFormat="1" x14ac:dyDescent="0.2">
      <c r="A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</row>
    <row r="968" spans="1:49" s="10" customFormat="1" x14ac:dyDescent="0.2">
      <c r="A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</row>
    <row r="969" spans="1:49" s="10" customFormat="1" x14ac:dyDescent="0.2">
      <c r="A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</row>
    <row r="970" spans="1:49" s="10" customFormat="1" x14ac:dyDescent="0.2">
      <c r="A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</row>
    <row r="971" spans="1:49" s="10" customFormat="1" x14ac:dyDescent="0.2">
      <c r="A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</row>
    <row r="972" spans="1:49" s="10" customFormat="1" x14ac:dyDescent="0.2">
      <c r="A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</row>
    <row r="973" spans="1:49" s="10" customFormat="1" x14ac:dyDescent="0.2">
      <c r="A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</row>
    <row r="974" spans="1:49" s="10" customFormat="1" x14ac:dyDescent="0.2">
      <c r="A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</row>
    <row r="975" spans="1:49" s="10" customFormat="1" x14ac:dyDescent="0.2">
      <c r="A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</row>
    <row r="976" spans="1:49" s="10" customFormat="1" x14ac:dyDescent="0.2">
      <c r="A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</row>
    <row r="977" spans="1:49" s="10" customFormat="1" x14ac:dyDescent="0.2">
      <c r="A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</row>
    <row r="978" spans="1:49" s="10" customFormat="1" x14ac:dyDescent="0.2">
      <c r="A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</row>
    <row r="979" spans="1:49" s="10" customFormat="1" x14ac:dyDescent="0.2">
      <c r="A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</row>
    <row r="980" spans="1:49" s="10" customFormat="1" x14ac:dyDescent="0.2">
      <c r="A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</row>
    <row r="981" spans="1:49" s="10" customFormat="1" x14ac:dyDescent="0.2">
      <c r="A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</row>
    <row r="982" spans="1:49" s="10" customFormat="1" x14ac:dyDescent="0.2">
      <c r="A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</row>
    <row r="983" spans="1:49" s="10" customFormat="1" x14ac:dyDescent="0.2">
      <c r="A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</row>
    <row r="984" spans="1:49" s="10" customFormat="1" x14ac:dyDescent="0.2">
      <c r="A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</row>
    <row r="985" spans="1:49" s="10" customFormat="1" x14ac:dyDescent="0.2">
      <c r="A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</row>
    <row r="986" spans="1:49" s="10" customFormat="1" x14ac:dyDescent="0.2">
      <c r="A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</row>
    <row r="987" spans="1:49" s="10" customFormat="1" x14ac:dyDescent="0.2">
      <c r="A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</row>
    <row r="988" spans="1:49" s="10" customFormat="1" x14ac:dyDescent="0.2">
      <c r="A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</row>
    <row r="989" spans="1:49" s="10" customFormat="1" x14ac:dyDescent="0.2">
      <c r="A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</row>
    <row r="990" spans="1:49" s="10" customFormat="1" x14ac:dyDescent="0.2">
      <c r="A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</row>
    <row r="991" spans="1:49" s="10" customFormat="1" x14ac:dyDescent="0.2">
      <c r="A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</row>
    <row r="992" spans="1:49" s="10" customFormat="1" x14ac:dyDescent="0.2">
      <c r="A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</row>
    <row r="993" spans="1:49" s="10" customFormat="1" x14ac:dyDescent="0.2">
      <c r="A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</row>
    <row r="994" spans="1:49" s="10" customFormat="1" x14ac:dyDescent="0.2">
      <c r="A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</row>
    <row r="995" spans="1:49" s="10" customFormat="1" x14ac:dyDescent="0.2">
      <c r="A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</row>
    <row r="996" spans="1:49" s="10" customFormat="1" x14ac:dyDescent="0.2">
      <c r="A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</row>
    <row r="997" spans="1:49" s="10" customFormat="1" x14ac:dyDescent="0.2">
      <c r="A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</row>
    <row r="998" spans="1:49" s="10" customFormat="1" x14ac:dyDescent="0.2">
      <c r="A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</row>
    <row r="999" spans="1:49" s="10" customFormat="1" x14ac:dyDescent="0.2">
      <c r="A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</row>
    <row r="1000" spans="1:49" s="10" customFormat="1" x14ac:dyDescent="0.2">
      <c r="A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</row>
    <row r="1001" spans="1:49" s="10" customFormat="1" x14ac:dyDescent="0.2">
      <c r="A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</row>
    <row r="1002" spans="1:49" s="10" customFormat="1" x14ac:dyDescent="0.2">
      <c r="A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</row>
    <row r="1003" spans="1:49" s="10" customFormat="1" x14ac:dyDescent="0.2">
      <c r="A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</row>
    <row r="1004" spans="1:49" s="10" customFormat="1" x14ac:dyDescent="0.2">
      <c r="A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</row>
    <row r="1005" spans="1:49" s="10" customFormat="1" x14ac:dyDescent="0.2">
      <c r="A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</row>
    <row r="1006" spans="1:49" s="10" customFormat="1" x14ac:dyDescent="0.2">
      <c r="A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</row>
    <row r="1007" spans="1:49" s="10" customFormat="1" x14ac:dyDescent="0.2">
      <c r="A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</row>
    <row r="1008" spans="1:49" s="10" customFormat="1" x14ac:dyDescent="0.2">
      <c r="A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</row>
    <row r="1009" spans="1:49" s="10" customFormat="1" x14ac:dyDescent="0.2">
      <c r="A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</row>
    <row r="1010" spans="1:49" s="10" customFormat="1" x14ac:dyDescent="0.2">
      <c r="A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</row>
    <row r="1011" spans="1:49" s="10" customFormat="1" x14ac:dyDescent="0.2">
      <c r="A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</row>
    <row r="1012" spans="1:49" s="10" customFormat="1" x14ac:dyDescent="0.2">
      <c r="A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</row>
    <row r="1013" spans="1:49" s="10" customFormat="1" x14ac:dyDescent="0.2">
      <c r="A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</row>
    <row r="1014" spans="1:49" s="10" customFormat="1" x14ac:dyDescent="0.2">
      <c r="A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</row>
    <row r="1015" spans="1:49" s="10" customFormat="1" x14ac:dyDescent="0.2">
      <c r="A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</row>
    <row r="1016" spans="1:49" s="10" customFormat="1" x14ac:dyDescent="0.2">
      <c r="A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</row>
    <row r="1017" spans="1:49" s="10" customFormat="1" x14ac:dyDescent="0.2">
      <c r="A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</row>
    <row r="1018" spans="1:49" s="10" customFormat="1" x14ac:dyDescent="0.2">
      <c r="A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</row>
    <row r="1019" spans="1:49" s="10" customFormat="1" x14ac:dyDescent="0.2">
      <c r="A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</row>
    <row r="1020" spans="1:49" s="10" customFormat="1" x14ac:dyDescent="0.2">
      <c r="A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</row>
    <row r="1021" spans="1:49" s="10" customFormat="1" x14ac:dyDescent="0.2">
      <c r="A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</row>
    <row r="1022" spans="1:49" s="10" customFormat="1" x14ac:dyDescent="0.2">
      <c r="A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</row>
    <row r="1023" spans="1:49" s="10" customFormat="1" x14ac:dyDescent="0.2">
      <c r="A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</row>
    <row r="1024" spans="1:49" s="10" customFormat="1" x14ac:dyDescent="0.2">
      <c r="A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</row>
    <row r="1025" spans="1:49" s="10" customFormat="1" x14ac:dyDescent="0.2">
      <c r="A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</row>
    <row r="1026" spans="1:49" s="10" customFormat="1" x14ac:dyDescent="0.2">
      <c r="A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</row>
    <row r="1027" spans="1:49" s="10" customFormat="1" x14ac:dyDescent="0.2">
      <c r="A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</row>
    <row r="1028" spans="1:49" s="10" customFormat="1" x14ac:dyDescent="0.2">
      <c r="A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</row>
    <row r="1029" spans="1:49" s="10" customFormat="1" x14ac:dyDescent="0.2">
      <c r="A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</row>
    <row r="1030" spans="1:49" s="10" customFormat="1" x14ac:dyDescent="0.2">
      <c r="A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</row>
    <row r="1031" spans="1:49" s="10" customFormat="1" x14ac:dyDescent="0.2">
      <c r="A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</row>
    <row r="1032" spans="1:49" s="10" customFormat="1" x14ac:dyDescent="0.2">
      <c r="A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</row>
    <row r="1033" spans="1:49" s="10" customFormat="1" x14ac:dyDescent="0.2">
      <c r="A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</row>
    <row r="1034" spans="1:49" s="10" customFormat="1" x14ac:dyDescent="0.2">
      <c r="A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</row>
    <row r="1035" spans="1:49" s="10" customFormat="1" x14ac:dyDescent="0.2">
      <c r="A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</row>
    <row r="1036" spans="1:49" s="10" customFormat="1" x14ac:dyDescent="0.2">
      <c r="A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</row>
    <row r="1037" spans="1:49" s="10" customFormat="1" x14ac:dyDescent="0.2">
      <c r="A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</row>
    <row r="1038" spans="1:49" s="10" customFormat="1" x14ac:dyDescent="0.2">
      <c r="A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</row>
    <row r="1039" spans="1:49" s="10" customFormat="1" x14ac:dyDescent="0.2">
      <c r="A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</row>
    <row r="1040" spans="1:49" s="10" customFormat="1" x14ac:dyDescent="0.2">
      <c r="A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</row>
    <row r="1041" spans="1:49" s="10" customFormat="1" x14ac:dyDescent="0.2">
      <c r="A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</row>
    <row r="1042" spans="1:49" s="10" customFormat="1" x14ac:dyDescent="0.2">
      <c r="A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</row>
    <row r="1043" spans="1:49" s="10" customFormat="1" x14ac:dyDescent="0.2">
      <c r="A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</row>
    <row r="1044" spans="1:49" s="10" customFormat="1" x14ac:dyDescent="0.2">
      <c r="A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</row>
    <row r="1045" spans="1:49" s="10" customFormat="1" x14ac:dyDescent="0.2">
      <c r="A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</row>
    <row r="1046" spans="1:49" s="10" customFormat="1" x14ac:dyDescent="0.2">
      <c r="A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</row>
    <row r="1047" spans="1:49" s="10" customFormat="1" x14ac:dyDescent="0.2">
      <c r="A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</row>
    <row r="1048" spans="1:49" s="10" customFormat="1" x14ac:dyDescent="0.2">
      <c r="A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</row>
    <row r="1049" spans="1:49" s="10" customFormat="1" x14ac:dyDescent="0.2">
      <c r="A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</row>
    <row r="1050" spans="1:49" s="10" customFormat="1" x14ac:dyDescent="0.2">
      <c r="A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</row>
    <row r="1051" spans="1:49" s="10" customFormat="1" x14ac:dyDescent="0.2">
      <c r="A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</row>
    <row r="1052" spans="1:49" s="10" customFormat="1" x14ac:dyDescent="0.2">
      <c r="A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</row>
    <row r="1053" spans="1:49" s="10" customFormat="1" x14ac:dyDescent="0.2">
      <c r="A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</row>
    <row r="1054" spans="1:49" s="10" customFormat="1" x14ac:dyDescent="0.2">
      <c r="A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</row>
    <row r="1055" spans="1:49" s="10" customFormat="1" x14ac:dyDescent="0.2">
      <c r="A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</row>
    <row r="1056" spans="1:49" s="10" customFormat="1" x14ac:dyDescent="0.2">
      <c r="A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</row>
    <row r="1057" spans="1:49" s="10" customFormat="1" x14ac:dyDescent="0.2">
      <c r="A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</row>
    <row r="1058" spans="1:49" s="10" customFormat="1" x14ac:dyDescent="0.2">
      <c r="A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</row>
    <row r="1059" spans="1:49" s="10" customFormat="1" x14ac:dyDescent="0.2">
      <c r="A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</row>
    <row r="1060" spans="1:49" s="10" customFormat="1" x14ac:dyDescent="0.2">
      <c r="A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</row>
    <row r="1061" spans="1:49" s="10" customFormat="1" x14ac:dyDescent="0.2">
      <c r="A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</row>
    <row r="1062" spans="1:49" s="10" customFormat="1" x14ac:dyDescent="0.2">
      <c r="A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</row>
    <row r="1063" spans="1:49" s="10" customFormat="1" x14ac:dyDescent="0.2">
      <c r="A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</row>
    <row r="1064" spans="1:49" s="10" customFormat="1" x14ac:dyDescent="0.2">
      <c r="A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</row>
    <row r="1065" spans="1:49" s="10" customFormat="1" x14ac:dyDescent="0.2">
      <c r="A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</row>
    <row r="1066" spans="1:49" s="10" customFormat="1" x14ac:dyDescent="0.2">
      <c r="A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</row>
  </sheetData>
  <pageMargins left="0.24" right="0.15748031496062992" top="0.78740157480314965" bottom="0.78740157480314965" header="0.31496062992125984" footer="0.31496062992125984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2:S1114"/>
  <sheetViews>
    <sheetView showGridLines="0" topLeftCell="A4" zoomScale="70" zoomScaleNormal="70" workbookViewId="0">
      <pane xSplit="1" topLeftCell="H1" activePane="topRight" state="frozen"/>
      <selection activeCell="A3" sqref="A3"/>
      <selection pane="topRight" activeCell="P21" sqref="P21"/>
    </sheetView>
  </sheetViews>
  <sheetFormatPr defaultRowHeight="15" x14ac:dyDescent="0.25"/>
  <cols>
    <col min="1" max="1" width="56.28515625" style="8" customWidth="1"/>
    <col min="2" max="7" width="14.7109375" style="8" customWidth="1"/>
    <col min="8" max="19" width="14.7109375" style="5" customWidth="1"/>
  </cols>
  <sheetData>
    <row r="2" spans="1:19" ht="27" x14ac:dyDescent="0.5">
      <c r="A2" s="156" t="s">
        <v>139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22.5" x14ac:dyDescent="0.45">
      <c r="A3" s="155" t="s">
        <v>170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6" spans="1:19" ht="18.75" customHeight="1" x14ac:dyDescent="0.25">
      <c r="A6" s="73" t="s">
        <v>70</v>
      </c>
      <c r="B6" s="74">
        <v>42460</v>
      </c>
      <c r="C6" s="74">
        <v>42369</v>
      </c>
      <c r="D6" s="74">
        <v>42277</v>
      </c>
      <c r="E6" s="74">
        <v>42185</v>
      </c>
      <c r="F6" s="74">
        <v>42094</v>
      </c>
      <c r="G6" s="74">
        <v>42004</v>
      </c>
      <c r="H6" s="74">
        <v>41912</v>
      </c>
      <c r="I6" s="74">
        <v>41820</v>
      </c>
      <c r="J6" s="74">
        <v>41729</v>
      </c>
      <c r="K6" s="74">
        <v>41639</v>
      </c>
      <c r="L6" s="74">
        <v>41547</v>
      </c>
      <c r="M6" s="74">
        <v>41455</v>
      </c>
      <c r="N6" s="74">
        <v>41364</v>
      </c>
      <c r="O6" s="74">
        <v>41274</v>
      </c>
      <c r="P6" s="74">
        <v>41182</v>
      </c>
      <c r="Q6" s="74">
        <v>40908</v>
      </c>
      <c r="R6" s="74">
        <v>40543</v>
      </c>
      <c r="S6" s="53">
        <v>40178</v>
      </c>
    </row>
    <row r="7" spans="1:19" ht="41.25" customHeight="1" x14ac:dyDescent="0.25">
      <c r="A7" s="50" t="s">
        <v>135</v>
      </c>
      <c r="B7" s="48"/>
      <c r="C7" s="48">
        <f>VLOOKUP($A7,[1]FDC!$B$2:$C$62,2,0)</f>
        <v>172543</v>
      </c>
      <c r="D7" s="48">
        <v>163019</v>
      </c>
      <c r="E7" s="48">
        <v>136835</v>
      </c>
      <c r="F7" s="48">
        <v>85948</v>
      </c>
      <c r="G7" s="48">
        <v>230162</v>
      </c>
      <c r="H7" s="48">
        <v>183011</v>
      </c>
      <c r="I7" s="48">
        <v>121992</v>
      </c>
      <c r="J7" s="48">
        <v>62049</v>
      </c>
      <c r="K7" s="48">
        <v>121496</v>
      </c>
      <c r="L7" s="48">
        <v>97750</v>
      </c>
      <c r="M7" s="48">
        <v>70868</v>
      </c>
      <c r="N7" s="48">
        <v>40708</v>
      </c>
      <c r="O7" s="48">
        <v>66987</v>
      </c>
      <c r="P7" s="48">
        <v>59063</v>
      </c>
      <c r="Q7" s="48">
        <v>33284</v>
      </c>
      <c r="R7" s="48">
        <v>36755</v>
      </c>
      <c r="S7" s="48">
        <v>30167</v>
      </c>
    </row>
    <row r="8" spans="1:19" ht="18.75" customHeight="1" x14ac:dyDescent="0.25">
      <c r="A8" s="50" t="s">
        <v>50</v>
      </c>
      <c r="B8" s="48"/>
      <c r="C8" s="48">
        <f>VLOOKUP($A8,[1]FDC!$B$2:$C$62,2,0)</f>
        <v>77060</v>
      </c>
      <c r="D8" s="48">
        <v>84596</v>
      </c>
      <c r="E8" s="48">
        <v>20581</v>
      </c>
      <c r="F8" s="48">
        <v>9554</v>
      </c>
      <c r="G8" s="48">
        <v>177040</v>
      </c>
      <c r="H8" s="48">
        <v>143956</v>
      </c>
      <c r="I8" s="48">
        <v>63014</v>
      </c>
      <c r="J8" s="48">
        <v>48760</v>
      </c>
      <c r="K8" s="48">
        <v>130934</v>
      </c>
      <c r="L8" s="48">
        <v>107194</v>
      </c>
      <c r="M8" s="48">
        <v>77261</v>
      </c>
      <c r="N8" s="48">
        <v>27404</v>
      </c>
      <c r="O8" s="48">
        <v>71411</v>
      </c>
      <c r="P8" s="48">
        <v>63218</v>
      </c>
      <c r="Q8" s="48">
        <v>33578</v>
      </c>
      <c r="R8" s="48">
        <v>58224</v>
      </c>
      <c r="S8" s="48">
        <v>24427</v>
      </c>
    </row>
    <row r="9" spans="1:19" ht="18.75" customHeight="1" x14ac:dyDescent="0.25">
      <c r="A9" s="54" t="s">
        <v>51</v>
      </c>
      <c r="B9" s="49"/>
      <c r="C9" s="49">
        <f>VLOOKUP($A9,[1]FDC!$B$2:$C$62,2,0)</f>
        <v>-24082</v>
      </c>
      <c r="D9" s="49">
        <v>-15495</v>
      </c>
      <c r="E9" s="49">
        <v>-82648</v>
      </c>
      <c r="F9" s="49">
        <f t="shared" ref="F9:N9" si="0">SUM(F10:F15)</f>
        <v>-60763</v>
      </c>
      <c r="G9" s="49">
        <f t="shared" si="0"/>
        <v>-3941</v>
      </c>
      <c r="H9" s="49">
        <f t="shared" si="0"/>
        <v>-752</v>
      </c>
      <c r="I9" s="49">
        <f t="shared" si="0"/>
        <v>-35270</v>
      </c>
      <c r="J9" s="49">
        <f t="shared" si="0"/>
        <v>-2917</v>
      </c>
      <c r="K9" s="49">
        <f t="shared" si="0"/>
        <v>35937</v>
      </c>
      <c r="L9" s="49">
        <f t="shared" si="0"/>
        <v>16814</v>
      </c>
      <c r="M9" s="49">
        <f t="shared" si="0"/>
        <v>11709</v>
      </c>
      <c r="N9" s="49">
        <f t="shared" si="0"/>
        <v>-10338</v>
      </c>
      <c r="O9" s="49">
        <v>16765</v>
      </c>
      <c r="P9" s="49">
        <v>9339</v>
      </c>
      <c r="Q9" s="49">
        <v>11168</v>
      </c>
      <c r="R9" s="49">
        <v>31518</v>
      </c>
      <c r="S9" s="49">
        <v>6454</v>
      </c>
    </row>
    <row r="10" spans="1:19" ht="18.75" customHeight="1" x14ac:dyDescent="0.25">
      <c r="A10" s="55" t="s">
        <v>52</v>
      </c>
      <c r="B10" s="49"/>
      <c r="C10" s="49">
        <f>VLOOKUP($A10,[1]FDC!$B$2:$C$62,2,0)</f>
        <v>56100</v>
      </c>
      <c r="D10" s="49">
        <v>41833</v>
      </c>
      <c r="E10" s="49">
        <v>27290</v>
      </c>
      <c r="F10" s="49">
        <v>12326</v>
      </c>
      <c r="G10" s="49">
        <v>24623</v>
      </c>
      <c r="H10" s="49">
        <v>16955</v>
      </c>
      <c r="I10" s="49">
        <v>10381</v>
      </c>
      <c r="J10" s="49">
        <v>4641</v>
      </c>
      <c r="K10" s="49">
        <v>19659</v>
      </c>
      <c r="L10" s="49">
        <v>13531</v>
      </c>
      <c r="M10" s="49">
        <v>8406</v>
      </c>
      <c r="N10" s="49">
        <v>3549</v>
      </c>
      <c r="O10" s="49">
        <v>13453</v>
      </c>
      <c r="P10" s="49">
        <v>8311</v>
      </c>
      <c r="Q10" s="49">
        <v>11134</v>
      </c>
      <c r="R10" s="49">
        <v>9070</v>
      </c>
      <c r="S10" s="49">
        <v>7388</v>
      </c>
    </row>
    <row r="11" spans="1:19" ht="18.75" customHeight="1" x14ac:dyDescent="0.25">
      <c r="A11" s="55" t="s">
        <v>118</v>
      </c>
      <c r="B11" s="49"/>
      <c r="C11" s="49">
        <f>VLOOKUP($A11,[1]FDC!$B$2:$C$62,2,0)</f>
        <v>47659</v>
      </c>
      <c r="D11" s="49">
        <v>29504</v>
      </c>
      <c r="E11" s="49">
        <v>18834</v>
      </c>
      <c r="F11" s="49">
        <v>4595</v>
      </c>
      <c r="G11" s="49">
        <v>25468</v>
      </c>
      <c r="H11" s="49">
        <v>17388</v>
      </c>
      <c r="I11" s="49">
        <v>12399</v>
      </c>
      <c r="J11" s="49">
        <v>4843</v>
      </c>
      <c r="K11" s="49">
        <v>20001</v>
      </c>
      <c r="L11" s="49">
        <v>11775</v>
      </c>
      <c r="M11" s="49">
        <v>9065</v>
      </c>
      <c r="N11" s="49">
        <v>2622</v>
      </c>
      <c r="O11" s="49">
        <v>15566</v>
      </c>
      <c r="P11" s="49">
        <v>7281</v>
      </c>
      <c r="Q11" s="49">
        <v>6741</v>
      </c>
      <c r="R11" s="49">
        <v>2197</v>
      </c>
      <c r="S11" s="49">
        <v>-1645</v>
      </c>
    </row>
    <row r="12" spans="1:19" ht="18.75" customHeight="1" x14ac:dyDescent="0.25">
      <c r="A12" s="55" t="s">
        <v>263</v>
      </c>
      <c r="B12" s="49"/>
      <c r="C12" s="49">
        <f>VLOOKUP($A12,[1]FDC!$B$2:$C$62,2,0)</f>
        <v>12187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</row>
    <row r="13" spans="1:19" ht="18.75" customHeight="1" x14ac:dyDescent="0.25">
      <c r="A13" s="55" t="s">
        <v>233</v>
      </c>
      <c r="B13" s="49"/>
      <c r="C13" s="49">
        <f>VLOOKUP($A13,[1]FDC!$B$2:$C$62,2,0)</f>
        <v>986</v>
      </c>
      <c r="D13" s="49">
        <v>424</v>
      </c>
      <c r="E13" s="49">
        <v>-5</v>
      </c>
      <c r="F13" s="49">
        <v>421</v>
      </c>
      <c r="G13" s="49">
        <v>-603</v>
      </c>
      <c r="H13" s="49">
        <v>221</v>
      </c>
      <c r="I13" s="49">
        <v>140</v>
      </c>
      <c r="J13" s="49">
        <v>0</v>
      </c>
      <c r="K13" s="49">
        <v>931</v>
      </c>
      <c r="L13" s="49">
        <v>418</v>
      </c>
      <c r="M13" s="49">
        <v>418</v>
      </c>
      <c r="N13" s="49">
        <v>267</v>
      </c>
      <c r="O13" s="49">
        <v>2354</v>
      </c>
      <c r="P13" s="49">
        <v>-3421</v>
      </c>
      <c r="Q13" s="49">
        <v>0</v>
      </c>
      <c r="R13" s="49">
        <v>0</v>
      </c>
      <c r="S13" s="49">
        <v>0</v>
      </c>
    </row>
    <row r="14" spans="1:19" ht="18.75" customHeight="1" x14ac:dyDescent="0.25">
      <c r="A14" s="55" t="s">
        <v>136</v>
      </c>
      <c r="B14" s="49"/>
      <c r="C14" s="49">
        <f>VLOOKUP($A14,[1]FDC!$B$2:$C$62,2,0)</f>
        <v>72222</v>
      </c>
      <c r="D14" s="49">
        <v>56760</v>
      </c>
      <c r="E14" s="49">
        <v>28622</v>
      </c>
      <c r="F14" s="49">
        <v>12170</v>
      </c>
      <c r="G14" s="49">
        <v>36985</v>
      </c>
      <c r="H14" s="49">
        <v>26658</v>
      </c>
      <c r="I14" s="49">
        <v>18014</v>
      </c>
      <c r="J14" s="49">
        <v>8672</v>
      </c>
      <c r="K14" s="49">
        <v>24977</v>
      </c>
      <c r="L14" s="49">
        <v>16292</v>
      </c>
      <c r="M14" s="49">
        <v>7701</v>
      </c>
      <c r="N14" s="49">
        <v>3839</v>
      </c>
      <c r="O14" s="49">
        <v>14688</v>
      </c>
      <c r="P14" s="49">
        <v>10469</v>
      </c>
      <c r="Q14" s="49">
        <v>13530</v>
      </c>
      <c r="R14" s="49">
        <v>12454</v>
      </c>
      <c r="S14" s="49">
        <v>11339</v>
      </c>
    </row>
    <row r="15" spans="1:19" ht="18.75" customHeight="1" x14ac:dyDescent="0.25">
      <c r="A15" s="54" t="s">
        <v>53</v>
      </c>
      <c r="B15" s="49"/>
      <c r="C15" s="49">
        <f>VLOOKUP($A15,[1]FDC!$B$2:$C$62,2,0)</f>
        <v>-213236</v>
      </c>
      <c r="D15" s="49">
        <v>-144016</v>
      </c>
      <c r="E15" s="49">
        <v>-157389</v>
      </c>
      <c r="F15" s="49">
        <f t="shared" ref="F15:S15" si="1">SUM(F16:F24)</f>
        <v>-90275</v>
      </c>
      <c r="G15" s="49">
        <f t="shared" si="1"/>
        <v>-90414</v>
      </c>
      <c r="H15" s="49">
        <f t="shared" si="1"/>
        <v>-61974</v>
      </c>
      <c r="I15" s="49">
        <f t="shared" si="1"/>
        <v>-76204</v>
      </c>
      <c r="J15" s="49">
        <f t="shared" si="1"/>
        <v>-21073</v>
      </c>
      <c r="K15" s="49">
        <f t="shared" si="1"/>
        <v>-29631</v>
      </c>
      <c r="L15" s="49">
        <f t="shared" si="1"/>
        <v>-25202</v>
      </c>
      <c r="M15" s="49">
        <f t="shared" si="1"/>
        <v>-13881</v>
      </c>
      <c r="N15" s="49">
        <f t="shared" si="1"/>
        <v>-20615</v>
      </c>
      <c r="O15" s="49">
        <f t="shared" si="1"/>
        <v>-58013</v>
      </c>
      <c r="P15" s="49">
        <f t="shared" si="1"/>
        <v>-30545</v>
      </c>
      <c r="Q15" s="49">
        <f t="shared" si="1"/>
        <v>-40474</v>
      </c>
      <c r="R15" s="49">
        <f t="shared" si="1"/>
        <v>-11524</v>
      </c>
      <c r="S15" s="49">
        <f t="shared" si="1"/>
        <v>-22050</v>
      </c>
    </row>
    <row r="16" spans="1:19" ht="18.75" customHeight="1" x14ac:dyDescent="0.25">
      <c r="A16" s="56" t="s">
        <v>54</v>
      </c>
      <c r="B16" s="49"/>
      <c r="C16" s="49">
        <f>VLOOKUP($A16,[1]FDC!$B$2:$C$62,2,0)</f>
        <v>-228435</v>
      </c>
      <c r="D16" s="49">
        <v>-171987</v>
      </c>
      <c r="E16" s="49">
        <v>-178272</v>
      </c>
      <c r="F16" s="49">
        <v>-105546</v>
      </c>
      <c r="G16" s="49">
        <v>-100575</v>
      </c>
      <c r="H16" s="49">
        <v>-81988</v>
      </c>
      <c r="I16" s="49">
        <v>-93255</v>
      </c>
      <c r="J16" s="49">
        <v>-30864</v>
      </c>
      <c r="K16" s="49">
        <v>-53597</v>
      </c>
      <c r="L16" s="49">
        <v>-47083</v>
      </c>
      <c r="M16" s="49">
        <v>-24020</v>
      </c>
      <c r="N16" s="49">
        <v>-30042</v>
      </c>
      <c r="O16" s="49">
        <v>-33043</v>
      </c>
      <c r="P16" s="49">
        <v>-30342</v>
      </c>
      <c r="Q16" s="49">
        <v>-20480</v>
      </c>
      <c r="R16" s="49">
        <v>-16440</v>
      </c>
      <c r="S16" s="49">
        <v>1648</v>
      </c>
    </row>
    <row r="17" spans="1:19" ht="18.75" customHeight="1" x14ac:dyDescent="0.25">
      <c r="A17" s="56" t="s">
        <v>137</v>
      </c>
      <c r="B17" s="49"/>
      <c r="C17" s="49">
        <f>VLOOKUP($A17,[1]FDC!$B$2:$C$62,2,0)</f>
        <v>-4015</v>
      </c>
      <c r="D17" s="49">
        <v>1703</v>
      </c>
      <c r="E17" s="49">
        <v>-600</v>
      </c>
      <c r="F17" s="49">
        <v>-2139</v>
      </c>
      <c r="G17" s="49">
        <v>-485</v>
      </c>
      <c r="H17" s="49">
        <v>-780</v>
      </c>
      <c r="I17" s="49">
        <v>-46</v>
      </c>
      <c r="J17" s="49">
        <v>359</v>
      </c>
      <c r="K17" s="49">
        <v>2413</v>
      </c>
      <c r="L17" s="49">
        <v>732</v>
      </c>
      <c r="M17" s="49">
        <v>3055</v>
      </c>
      <c r="N17" s="49">
        <v>2207</v>
      </c>
      <c r="O17" s="49">
        <v>1784</v>
      </c>
      <c r="P17" s="49">
        <v>-765</v>
      </c>
      <c r="Q17" s="49">
        <v>-2563</v>
      </c>
      <c r="R17" s="49">
        <v>-468</v>
      </c>
      <c r="S17" s="49">
        <v>-1491</v>
      </c>
    </row>
    <row r="18" spans="1:19" ht="18.75" customHeight="1" x14ac:dyDescent="0.25">
      <c r="A18" s="56" t="s">
        <v>93</v>
      </c>
      <c r="B18" s="49"/>
      <c r="C18" s="49">
        <f>VLOOKUP($A18,[1]FDC!$B$2:$C$62,2,0)</f>
        <v>3481</v>
      </c>
      <c r="D18" s="49">
        <v>5759</v>
      </c>
      <c r="E18" s="49">
        <v>5709</v>
      </c>
      <c r="F18" s="49">
        <v>5384</v>
      </c>
      <c r="G18" s="49">
        <v>-2413</v>
      </c>
      <c r="H18" s="49">
        <v>-835</v>
      </c>
      <c r="I18" s="49">
        <v>2437</v>
      </c>
      <c r="J18" s="49">
        <v>-2904</v>
      </c>
      <c r="K18" s="49">
        <v>-3374</v>
      </c>
      <c r="L18" s="49">
        <v>-3853</v>
      </c>
      <c r="M18" s="49">
        <v>-2228</v>
      </c>
      <c r="N18" s="49">
        <v>-856</v>
      </c>
      <c r="O18" s="49">
        <v>-26942</v>
      </c>
      <c r="P18" s="49">
        <v>-16722</v>
      </c>
      <c r="Q18" s="49">
        <v>-20237</v>
      </c>
      <c r="R18" s="49">
        <v>-5762</v>
      </c>
      <c r="S18" s="49">
        <v>-11025</v>
      </c>
    </row>
    <row r="19" spans="1:19" ht="18.75" customHeight="1" x14ac:dyDescent="0.25">
      <c r="A19" s="56" t="s">
        <v>55</v>
      </c>
      <c r="B19" s="49"/>
      <c r="C19" s="49">
        <f>VLOOKUP($A19,[1]FDC!$B$2:$C$62,2,0)</f>
        <v>657</v>
      </c>
      <c r="D19" s="49">
        <v>-64</v>
      </c>
      <c r="E19" s="49">
        <v>-74</v>
      </c>
      <c r="F19" s="49">
        <v>-612</v>
      </c>
      <c r="G19" s="49">
        <v>-3430</v>
      </c>
      <c r="H19" s="49">
        <v>-1958</v>
      </c>
      <c r="I19" s="49">
        <v>-5032</v>
      </c>
      <c r="J19" s="49">
        <v>-416</v>
      </c>
      <c r="K19" s="49">
        <v>-1236</v>
      </c>
      <c r="L19" s="49">
        <v>-2545</v>
      </c>
      <c r="M19" s="49">
        <v>-2901</v>
      </c>
      <c r="N19" s="49">
        <v>-961</v>
      </c>
      <c r="O19" s="49">
        <v>1852</v>
      </c>
      <c r="P19" s="49">
        <v>1300</v>
      </c>
      <c r="Q19" s="49">
        <v>-4714</v>
      </c>
      <c r="R19" s="49">
        <v>-1393</v>
      </c>
      <c r="S19" s="49">
        <v>-2655</v>
      </c>
    </row>
    <row r="20" spans="1:19" ht="18.75" customHeight="1" x14ac:dyDescent="0.25">
      <c r="A20" s="56" t="s">
        <v>33</v>
      </c>
      <c r="B20" s="49"/>
      <c r="C20" s="49">
        <f>VLOOKUP($A20,[1]FDC!$B$2:$C$62,2,0)</f>
        <v>519</v>
      </c>
      <c r="D20" s="49">
        <v>3457</v>
      </c>
      <c r="E20" s="49">
        <v>-1164</v>
      </c>
      <c r="F20" s="49">
        <v>1231</v>
      </c>
      <c r="G20" s="49">
        <v>5264</v>
      </c>
      <c r="H20" s="49">
        <v>715</v>
      </c>
      <c r="I20" s="49">
        <v>2489</v>
      </c>
      <c r="J20" s="49">
        <v>1545</v>
      </c>
      <c r="K20" s="49">
        <v>7317</v>
      </c>
      <c r="L20" s="49">
        <v>7259</v>
      </c>
      <c r="M20" s="49">
        <v>1806</v>
      </c>
      <c r="N20" s="49">
        <v>682</v>
      </c>
      <c r="O20" s="49">
        <v>-2733</v>
      </c>
      <c r="P20" s="49">
        <v>8467</v>
      </c>
      <c r="Q20" s="49">
        <v>4152</v>
      </c>
      <c r="R20" s="49">
        <v>-180</v>
      </c>
      <c r="S20" s="49">
        <v>-1067</v>
      </c>
    </row>
    <row r="21" spans="1:19" ht="18.75" customHeight="1" x14ac:dyDescent="0.25">
      <c r="A21" s="56" t="s">
        <v>119</v>
      </c>
      <c r="B21" s="49"/>
      <c r="C21" s="49">
        <f>VLOOKUP($A21,[1]FDC!$B$2:$C$62,2,0)</f>
        <v>1453</v>
      </c>
      <c r="D21" s="49">
        <v>20591</v>
      </c>
      <c r="E21" s="49">
        <v>19673</v>
      </c>
      <c r="F21" s="49">
        <v>11815</v>
      </c>
      <c r="G21" s="49">
        <v>7100</v>
      </c>
      <c r="H21" s="49">
        <v>18428</v>
      </c>
      <c r="I21" s="49">
        <v>14607</v>
      </c>
      <c r="J21" s="49">
        <v>4211</v>
      </c>
      <c r="K21" s="49">
        <v>12631</v>
      </c>
      <c r="L21" s="49">
        <v>16365</v>
      </c>
      <c r="M21" s="49">
        <v>11068</v>
      </c>
      <c r="N21" s="49">
        <v>7510</v>
      </c>
      <c r="O21" s="49">
        <v>4280</v>
      </c>
      <c r="P21" s="49">
        <v>8036</v>
      </c>
      <c r="Q21" s="49">
        <v>1468</v>
      </c>
      <c r="R21" s="49">
        <v>3592</v>
      </c>
      <c r="S21" s="49">
        <v>166</v>
      </c>
    </row>
    <row r="22" spans="1:19" ht="18.75" customHeight="1" x14ac:dyDescent="0.25">
      <c r="A22" s="56" t="s">
        <v>78</v>
      </c>
      <c r="B22" s="49"/>
      <c r="C22" s="49">
        <f>VLOOKUP($A22,[1]FDC!$B$2:$C$62,2,0)</f>
        <v>2568</v>
      </c>
      <c r="D22" s="49">
        <v>4508</v>
      </c>
      <c r="E22" s="49">
        <v>4030</v>
      </c>
      <c r="F22" s="49">
        <v>4637</v>
      </c>
      <c r="G22" s="49">
        <v>-1417</v>
      </c>
      <c r="H22" s="49">
        <v>-418</v>
      </c>
      <c r="I22" s="49">
        <v>1966</v>
      </c>
      <c r="J22" s="49">
        <v>4558</v>
      </c>
      <c r="K22" s="49">
        <v>1527</v>
      </c>
      <c r="L22" s="49">
        <v>206</v>
      </c>
      <c r="M22" s="49">
        <v>216</v>
      </c>
      <c r="N22" s="49">
        <v>415</v>
      </c>
      <c r="O22" s="49">
        <v>-1401</v>
      </c>
      <c r="P22" s="49">
        <v>-38</v>
      </c>
      <c r="Q22" s="49">
        <v>-10</v>
      </c>
      <c r="R22" s="49">
        <v>1142</v>
      </c>
      <c r="S22" s="49">
        <v>-1337</v>
      </c>
    </row>
    <row r="23" spans="1:19" ht="18.75" customHeight="1" x14ac:dyDescent="0.25">
      <c r="A23" s="56" t="s">
        <v>264</v>
      </c>
      <c r="B23" s="49"/>
      <c r="C23" s="49">
        <f>VLOOKUP($A23,[1]FDC!$B$2:$C$62,2,0)</f>
        <v>5377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</row>
    <row r="24" spans="1:19" ht="18.75" customHeight="1" x14ac:dyDescent="0.25">
      <c r="A24" s="55" t="s">
        <v>56</v>
      </c>
      <c r="B24" s="49"/>
      <c r="C24" s="49">
        <f>VLOOKUP($A24,[1]FDC!$B$2:$C$62,2,0)</f>
        <v>5159</v>
      </c>
      <c r="D24" s="49">
        <v>-7983</v>
      </c>
      <c r="E24" s="49">
        <v>-5769</v>
      </c>
      <c r="F24" s="49">
        <v>-5045</v>
      </c>
      <c r="G24" s="49">
        <v>5542</v>
      </c>
      <c r="H24" s="49">
        <v>4862</v>
      </c>
      <c r="I24" s="49">
        <v>630</v>
      </c>
      <c r="J24" s="49">
        <v>2438</v>
      </c>
      <c r="K24" s="49">
        <v>4688</v>
      </c>
      <c r="L24" s="49">
        <v>3717</v>
      </c>
      <c r="M24" s="49">
        <v>-877</v>
      </c>
      <c r="N24" s="49">
        <v>430</v>
      </c>
      <c r="O24" s="49">
        <v>-1810</v>
      </c>
      <c r="P24" s="49">
        <v>-481</v>
      </c>
      <c r="Q24" s="49">
        <v>1910</v>
      </c>
      <c r="R24" s="49">
        <v>7985</v>
      </c>
      <c r="S24" s="49">
        <v>-6289</v>
      </c>
    </row>
    <row r="25" spans="1:19" ht="18.75" customHeight="1" x14ac:dyDescent="0.25">
      <c r="A25" s="54" t="s">
        <v>11</v>
      </c>
      <c r="B25" s="49"/>
      <c r="C25" s="49">
        <f>VLOOKUP($A25,[1]FDC!$B$2:$C$62,2,0)</f>
        <v>-71401</v>
      </c>
      <c r="D25" s="49">
        <v>-62928</v>
      </c>
      <c r="E25" s="49">
        <v>-33606</v>
      </c>
      <c r="F25" s="49">
        <v>-15274</v>
      </c>
      <c r="G25" s="49">
        <v>-50247</v>
      </c>
      <c r="H25" s="49">
        <v>-39579</v>
      </c>
      <c r="I25" s="49">
        <v>-24974</v>
      </c>
      <c r="J25" s="49">
        <v>-10372</v>
      </c>
      <c r="K25" s="49">
        <v>-27025</v>
      </c>
      <c r="L25" s="49">
        <v>-8149</v>
      </c>
      <c r="M25" s="49">
        <v>-6095</v>
      </c>
      <c r="N25" s="49">
        <v>-2926</v>
      </c>
      <c r="O25" s="49">
        <v>-12341</v>
      </c>
      <c r="P25" s="49">
        <v>-5184</v>
      </c>
      <c r="Q25" s="49">
        <v>-10874</v>
      </c>
      <c r="R25" s="49">
        <v>-10049</v>
      </c>
      <c r="S25" s="49">
        <v>-12194</v>
      </c>
    </row>
    <row r="26" spans="1:19" ht="18.75" customHeight="1" x14ac:dyDescent="0.25">
      <c r="A26" s="56" t="s">
        <v>94</v>
      </c>
      <c r="B26" s="49"/>
      <c r="C26" s="49">
        <f>VLOOKUP($A26,[1]FDC!$B$2:$C$62,2,0)</f>
        <v>-62366</v>
      </c>
      <c r="D26" s="49">
        <v>-54270</v>
      </c>
      <c r="E26" s="49">
        <v>-28622</v>
      </c>
      <c r="F26" s="49">
        <v>-12170</v>
      </c>
      <c r="G26" s="49">
        <v>-33949</v>
      </c>
      <c r="H26" s="49">
        <v>-26658</v>
      </c>
      <c r="I26" s="49">
        <v>-15409</v>
      </c>
      <c r="J26" s="49">
        <v>-6996</v>
      </c>
      <c r="K26" s="49">
        <v>-21868</v>
      </c>
      <c r="L26" s="49">
        <v>-5184</v>
      </c>
      <c r="M26" s="49">
        <v>-3961</v>
      </c>
      <c r="N26" s="49">
        <v>-1956</v>
      </c>
      <c r="O26" s="49">
        <v>-9610</v>
      </c>
      <c r="P26" s="49">
        <v>-3962</v>
      </c>
      <c r="Q26" s="49">
        <v>-9142</v>
      </c>
      <c r="R26" s="49">
        <v>-8947</v>
      </c>
      <c r="S26" s="49">
        <v>-11734</v>
      </c>
    </row>
    <row r="27" spans="1:19" ht="18.75" customHeight="1" x14ac:dyDescent="0.25">
      <c r="A27" s="56" t="s">
        <v>57</v>
      </c>
      <c r="B27" s="49"/>
      <c r="C27" s="49">
        <f>VLOOKUP($A27,[1]FDC!$B$2:$C$62,2,0)</f>
        <v>-9035</v>
      </c>
      <c r="D27" s="49">
        <v>-8658</v>
      </c>
      <c r="E27" s="49">
        <f>-4984-922</f>
        <v>-5906</v>
      </c>
      <c r="F27" s="49">
        <f>-3104-357</f>
        <v>-3461</v>
      </c>
      <c r="G27" s="49">
        <f>-16298+1066</f>
        <v>-15232</v>
      </c>
      <c r="H27" s="49">
        <f>-12921+1276</f>
        <v>-11645</v>
      </c>
      <c r="I27" s="49">
        <f>-9565+1266</f>
        <v>-8299</v>
      </c>
      <c r="J27" s="49">
        <v>-3376</v>
      </c>
      <c r="K27" s="49">
        <f>-5157+526</f>
        <v>-4631</v>
      </c>
      <c r="L27" s="49">
        <f>-2965+779</f>
        <v>-2186</v>
      </c>
      <c r="M27" s="49">
        <f>-2134+779</f>
        <v>-1355</v>
      </c>
      <c r="N27" s="49">
        <f>-970-40</f>
        <v>-1010</v>
      </c>
      <c r="O27" s="49">
        <f>-2731+961</f>
        <v>-1770</v>
      </c>
      <c r="P27" s="49">
        <f>-1222+522</f>
        <v>-700</v>
      </c>
      <c r="Q27" s="49">
        <v>-1732</v>
      </c>
      <c r="R27" s="49">
        <v>-1102</v>
      </c>
      <c r="S27" s="49">
        <v>-460</v>
      </c>
    </row>
    <row r="28" spans="1:19" ht="18.75" customHeight="1" x14ac:dyDescent="0.25">
      <c r="A28" s="50" t="s">
        <v>58</v>
      </c>
      <c r="B28" s="48"/>
      <c r="C28" s="48">
        <f>VLOOKUP($A28,[1]FDC!$B$2:$C$62,2,0)</f>
        <v>-319839</v>
      </c>
      <c r="D28" s="48">
        <v>-317218</v>
      </c>
      <c r="E28" s="48">
        <v>-49151</v>
      </c>
      <c r="F28" s="48">
        <f t="shared" ref="F28:S28" si="2">SUM(F29:F33)</f>
        <v>-37056</v>
      </c>
      <c r="G28" s="48">
        <f t="shared" si="2"/>
        <v>-274675</v>
      </c>
      <c r="H28" s="48">
        <f t="shared" si="2"/>
        <v>-261106</v>
      </c>
      <c r="I28" s="48">
        <f t="shared" si="2"/>
        <v>-77095</v>
      </c>
      <c r="J28" s="48">
        <f t="shared" si="2"/>
        <v>-44039</v>
      </c>
      <c r="K28" s="48">
        <f t="shared" si="2"/>
        <v>-203833</v>
      </c>
      <c r="L28" s="48">
        <f t="shared" si="2"/>
        <v>-83638</v>
      </c>
      <c r="M28" s="48">
        <f t="shared" si="2"/>
        <v>-44735</v>
      </c>
      <c r="N28" s="48">
        <f t="shared" si="2"/>
        <v>-21675</v>
      </c>
      <c r="O28" s="48">
        <f t="shared" si="2"/>
        <v>-72959</v>
      </c>
      <c r="P28" s="48">
        <f t="shared" si="2"/>
        <v>-63423</v>
      </c>
      <c r="Q28" s="48">
        <f t="shared" si="2"/>
        <v>-58891</v>
      </c>
      <c r="R28" s="48">
        <f t="shared" si="2"/>
        <v>-63304</v>
      </c>
      <c r="S28" s="48">
        <f t="shared" si="2"/>
        <v>-24950</v>
      </c>
    </row>
    <row r="29" spans="1:19" ht="18.75" customHeight="1" x14ac:dyDescent="0.25">
      <c r="A29" s="55" t="s">
        <v>120</v>
      </c>
      <c r="B29" s="49"/>
      <c r="C29" s="49">
        <f>VLOOKUP($A29,[1]FDC!$B$2:$C$62,2,0)</f>
        <v>-149717</v>
      </c>
      <c r="D29" s="49">
        <v>-193479</v>
      </c>
      <c r="E29" s="49">
        <v>63418</v>
      </c>
      <c r="F29" s="49">
        <v>63418</v>
      </c>
      <c r="G29" s="49">
        <v>20893</v>
      </c>
      <c r="H29" s="49">
        <v>-123005</v>
      </c>
      <c r="I29" s="49">
        <v>-4308</v>
      </c>
      <c r="J29" s="49">
        <v>-2066</v>
      </c>
      <c r="K29" s="49">
        <v>-84291</v>
      </c>
      <c r="L29" s="49">
        <v>0</v>
      </c>
      <c r="M29" s="49">
        <v>0</v>
      </c>
      <c r="N29" s="49">
        <v>0</v>
      </c>
      <c r="O29" s="49">
        <v>9175</v>
      </c>
      <c r="P29" s="49">
        <v>0</v>
      </c>
      <c r="Q29" s="49">
        <v>-9175</v>
      </c>
      <c r="R29" s="49">
        <v>0</v>
      </c>
      <c r="S29" s="49">
        <v>0</v>
      </c>
    </row>
    <row r="30" spans="1:19" ht="18.75" customHeight="1" x14ac:dyDescent="0.25">
      <c r="A30" s="55" t="s">
        <v>258</v>
      </c>
      <c r="B30" s="49"/>
      <c r="C30" s="49">
        <f>VLOOKUP($A30,[1]FDC!$B$2:$C$62,2,0)</f>
        <v>-18840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</row>
    <row r="31" spans="1:19" ht="18.75" customHeight="1" x14ac:dyDescent="0.25">
      <c r="A31" s="55" t="s">
        <v>59</v>
      </c>
      <c r="B31" s="49"/>
      <c r="C31" s="49">
        <f>VLOOKUP($A31,[1]FDC!$B$2:$C$62,2,0)</f>
        <v>-72042</v>
      </c>
      <c r="D31" s="49">
        <v>-48102</v>
      </c>
      <c r="E31" s="49">
        <v>-41836</v>
      </c>
      <c r="F31" s="49">
        <v>-35584</v>
      </c>
      <c r="G31" s="49">
        <v>-150800</v>
      </c>
      <c r="H31" s="49">
        <v>-89388</v>
      </c>
      <c r="I31" s="49">
        <v>-59997</v>
      </c>
      <c r="J31" s="49">
        <v>-31969</v>
      </c>
      <c r="K31" s="49">
        <v>-95528</v>
      </c>
      <c r="L31" s="49">
        <v>-65053</v>
      </c>
      <c r="M31" s="49">
        <v>-34373</v>
      </c>
      <c r="N31" s="49">
        <v>-12954</v>
      </c>
      <c r="O31" s="49">
        <v>-77797</v>
      </c>
      <c r="P31" s="49">
        <v>-59594</v>
      </c>
      <c r="Q31" s="49">
        <v>-47010</v>
      </c>
      <c r="R31" s="49">
        <v>-60758</v>
      </c>
      <c r="S31" s="49">
        <v>-23953</v>
      </c>
    </row>
    <row r="32" spans="1:19" ht="18.75" customHeight="1" x14ac:dyDescent="0.25">
      <c r="A32" s="55" t="s">
        <v>138</v>
      </c>
      <c r="B32" s="49"/>
      <c r="C32" s="49">
        <f>VLOOKUP($A32,[1]FDC!$B$2:$C$62,2,0)</f>
        <v>-26971</v>
      </c>
      <c r="D32" s="49">
        <v>-13266</v>
      </c>
      <c r="E32" s="49">
        <v>-8362</v>
      </c>
      <c r="F32" s="49">
        <v>-2519</v>
      </c>
      <c r="G32" s="49">
        <v>-10474</v>
      </c>
      <c r="H32" s="49">
        <v>-7705</v>
      </c>
      <c r="I32" s="49">
        <v>-4577</v>
      </c>
      <c r="J32" s="49">
        <v>-2975</v>
      </c>
      <c r="K32" s="49">
        <v>-6937</v>
      </c>
      <c r="L32" s="49">
        <v>-5845</v>
      </c>
      <c r="M32" s="49">
        <v>-3147</v>
      </c>
      <c r="N32" s="49">
        <v>-1451</v>
      </c>
      <c r="O32" s="49">
        <v>-2213</v>
      </c>
      <c r="P32" s="49">
        <v>-1705</v>
      </c>
      <c r="Q32" s="49">
        <v>-2706</v>
      </c>
      <c r="R32" s="49">
        <v>-2546</v>
      </c>
      <c r="S32" s="49">
        <v>-997</v>
      </c>
    </row>
    <row r="33" spans="1:19" ht="18.75" customHeight="1" x14ac:dyDescent="0.25">
      <c r="A33" s="55" t="s">
        <v>91</v>
      </c>
      <c r="B33" s="49"/>
      <c r="C33" s="49">
        <f>VLOOKUP($A33,[1]FDC!$B$2:$C$62,2,0)</f>
        <v>-52269</v>
      </c>
      <c r="D33" s="49">
        <v>-62371</v>
      </c>
      <c r="E33" s="49">
        <v>-62371</v>
      </c>
      <c r="F33" s="49">
        <v>-62371</v>
      </c>
      <c r="G33" s="49">
        <v>-134294</v>
      </c>
      <c r="H33" s="49">
        <v>-41008</v>
      </c>
      <c r="I33" s="49">
        <v>-8213</v>
      </c>
      <c r="J33" s="49">
        <v>-7029</v>
      </c>
      <c r="K33" s="49">
        <v>-17077</v>
      </c>
      <c r="L33" s="49">
        <v>-12740</v>
      </c>
      <c r="M33" s="49">
        <v>-7215</v>
      </c>
      <c r="N33" s="49">
        <v>-7270</v>
      </c>
      <c r="O33" s="49">
        <v>-2124</v>
      </c>
      <c r="P33" s="49">
        <v>-2124</v>
      </c>
      <c r="Q33" s="49">
        <v>0</v>
      </c>
      <c r="R33" s="49">
        <v>0</v>
      </c>
      <c r="S33" s="49">
        <v>0</v>
      </c>
    </row>
    <row r="34" spans="1:19" ht="18.75" customHeight="1" x14ac:dyDescent="0.25">
      <c r="A34" s="50" t="s">
        <v>60</v>
      </c>
      <c r="B34" s="48"/>
      <c r="C34" s="48">
        <f>VLOOKUP($A34,[1]FDC!$B$2:$C$62,2,0)</f>
        <v>239530</v>
      </c>
      <c r="D34" s="48">
        <v>242198</v>
      </c>
      <c r="E34" s="48">
        <v>-10550</v>
      </c>
      <c r="F34" s="48">
        <f t="shared" ref="F34:S34" si="3">SUM(F35:F42)</f>
        <v>-35</v>
      </c>
      <c r="G34" s="48">
        <f t="shared" si="3"/>
        <v>-46377</v>
      </c>
      <c r="H34" s="48">
        <f t="shared" si="3"/>
        <v>-29843</v>
      </c>
      <c r="I34" s="48">
        <f t="shared" si="3"/>
        <v>-7360</v>
      </c>
      <c r="J34" s="48">
        <f t="shared" si="3"/>
        <v>-377</v>
      </c>
      <c r="K34" s="48">
        <f t="shared" si="3"/>
        <v>272977</v>
      </c>
      <c r="L34" s="48">
        <f t="shared" si="3"/>
        <v>-20851</v>
      </c>
      <c r="M34" s="48">
        <f t="shared" si="3"/>
        <v>11768</v>
      </c>
      <c r="N34" s="48">
        <f t="shared" si="3"/>
        <v>-3078</v>
      </c>
      <c r="O34" s="48">
        <f t="shared" si="3"/>
        <v>15343</v>
      </c>
      <c r="P34" s="48">
        <f t="shared" si="3"/>
        <v>-10542</v>
      </c>
      <c r="Q34" s="48">
        <f t="shared" si="3"/>
        <v>26297</v>
      </c>
      <c r="R34" s="48">
        <f t="shared" si="3"/>
        <v>-10002</v>
      </c>
      <c r="S34" s="48">
        <f t="shared" si="3"/>
        <v>-5302</v>
      </c>
    </row>
    <row r="35" spans="1:19" ht="18.75" customHeight="1" x14ac:dyDescent="0.25">
      <c r="A35" s="55" t="s">
        <v>252</v>
      </c>
      <c r="B35" s="49"/>
      <c r="C35" s="49">
        <f>VLOOKUP($A35,[1]FDC!$B$2:$C$62,2,0)</f>
        <v>147649</v>
      </c>
      <c r="D35" s="49">
        <v>148375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</row>
    <row r="36" spans="1:19" ht="18.75" customHeight="1" x14ac:dyDescent="0.25">
      <c r="A36" s="55" t="s">
        <v>61</v>
      </c>
      <c r="B36" s="49"/>
      <c r="C36" s="49">
        <f>VLOOKUP($A36,[1]FDC!$B$2:$C$62,2,0)</f>
        <v>137213</v>
      </c>
      <c r="D36" s="49">
        <v>141431</v>
      </c>
      <c r="E36" s="49">
        <v>18376</v>
      </c>
      <c r="F36" s="49">
        <v>18674</v>
      </c>
      <c r="G36" s="49">
        <v>0</v>
      </c>
      <c r="H36" s="49">
        <v>0</v>
      </c>
      <c r="I36" s="49">
        <v>0</v>
      </c>
      <c r="J36" s="49">
        <v>0</v>
      </c>
      <c r="K36" s="49">
        <v>54669</v>
      </c>
      <c r="L36" s="49">
        <v>54380</v>
      </c>
      <c r="M36" s="49">
        <v>54380</v>
      </c>
      <c r="N36" s="49">
        <v>0</v>
      </c>
      <c r="O36" s="49">
        <v>25175</v>
      </c>
      <c r="P36" s="49">
        <v>168</v>
      </c>
      <c r="Q36" s="49">
        <v>35061</v>
      </c>
      <c r="R36" s="49">
        <v>6234</v>
      </c>
      <c r="S36" s="49" t="s">
        <v>114</v>
      </c>
    </row>
    <row r="37" spans="1:19" ht="18.75" customHeight="1" x14ac:dyDescent="0.25">
      <c r="A37" s="55" t="s">
        <v>62</v>
      </c>
      <c r="B37" s="49"/>
      <c r="C37" s="49">
        <f>VLOOKUP($A37,[1]FDC!$B$2:$C$62,2,0)</f>
        <v>-22653</v>
      </c>
      <c r="D37" s="49">
        <v>-22602</v>
      </c>
      <c r="E37" s="49">
        <v>-7119</v>
      </c>
      <c r="F37" s="49">
        <v>-1779</v>
      </c>
      <c r="G37" s="49">
        <v>-8815</v>
      </c>
      <c r="H37" s="49">
        <v>-5657</v>
      </c>
      <c r="I37" s="49">
        <v>-4405</v>
      </c>
      <c r="J37" s="49">
        <v>-2188</v>
      </c>
      <c r="K37" s="49">
        <v>-39565</v>
      </c>
      <c r="L37" s="49">
        <v>-38271</v>
      </c>
      <c r="M37" s="49">
        <v>-35677</v>
      </c>
      <c r="N37" s="49">
        <v>-2831</v>
      </c>
      <c r="O37" s="49">
        <v>-1508</v>
      </c>
      <c r="P37" s="49">
        <v>-2214</v>
      </c>
      <c r="Q37" s="49">
        <v>-2679</v>
      </c>
      <c r="R37" s="49">
        <v>-3012</v>
      </c>
      <c r="S37" s="49">
        <v>-1863</v>
      </c>
    </row>
    <row r="38" spans="1:19" ht="18.75" customHeight="1" x14ac:dyDescent="0.25">
      <c r="A38" s="55" t="s">
        <v>63</v>
      </c>
      <c r="B38" s="49"/>
      <c r="C38" s="49">
        <f>VLOOKUP($A38,[1]FDC!$B$2:$C$62,2,0)</f>
        <v>-4033</v>
      </c>
      <c r="D38" s="49">
        <v>-9444</v>
      </c>
      <c r="E38" s="49">
        <v>-6245</v>
      </c>
      <c r="F38" s="49">
        <v>-3199</v>
      </c>
      <c r="G38" s="49">
        <v>-8328</v>
      </c>
      <c r="H38" s="49">
        <v>-1895</v>
      </c>
      <c r="I38" s="49">
        <v>-1166</v>
      </c>
      <c r="J38" s="49">
        <v>-459</v>
      </c>
      <c r="K38" s="49">
        <v>-859</v>
      </c>
      <c r="L38" s="49">
        <v>-2925</v>
      </c>
      <c r="M38" s="49">
        <v>-533</v>
      </c>
      <c r="N38" s="49">
        <v>-255</v>
      </c>
      <c r="O38" s="49">
        <v>-996</v>
      </c>
      <c r="P38" s="49">
        <v>-725</v>
      </c>
      <c r="Q38" s="49">
        <v>-754</v>
      </c>
      <c r="R38" s="49">
        <v>-759</v>
      </c>
      <c r="S38" s="49">
        <v>-140</v>
      </c>
    </row>
    <row r="39" spans="1:19" ht="18.75" customHeight="1" x14ac:dyDescent="0.25">
      <c r="A39" s="55" t="s">
        <v>64</v>
      </c>
      <c r="B39" s="49"/>
      <c r="C39" s="49">
        <f>VLOOKUP($A39,[1]FDC!$B$2:$C$62,2,0)</f>
        <v>0</v>
      </c>
      <c r="D39" s="49">
        <v>0</v>
      </c>
      <c r="E39" s="49">
        <v>0</v>
      </c>
      <c r="F39" s="49">
        <v>-95</v>
      </c>
      <c r="G39" s="49">
        <v>0</v>
      </c>
      <c r="H39" s="49">
        <v>0</v>
      </c>
      <c r="I39" s="49">
        <v>2270</v>
      </c>
      <c r="J39" s="49">
        <v>2270</v>
      </c>
      <c r="K39" s="49">
        <v>-2271</v>
      </c>
      <c r="L39" s="49">
        <v>0</v>
      </c>
      <c r="M39" s="49">
        <v>171</v>
      </c>
      <c r="N39" s="49">
        <v>8</v>
      </c>
      <c r="O39" s="49">
        <v>-2</v>
      </c>
      <c r="P39" s="49">
        <v>-441</v>
      </c>
      <c r="Q39" s="49" t="s">
        <v>114</v>
      </c>
      <c r="R39" s="49">
        <v>7168</v>
      </c>
      <c r="S39" s="49">
        <v>-3299</v>
      </c>
    </row>
    <row r="40" spans="1:19" ht="18.75" customHeight="1" x14ac:dyDescent="0.25">
      <c r="A40" s="55" t="s">
        <v>134</v>
      </c>
      <c r="B40" s="49"/>
      <c r="C40" s="49">
        <f>VLOOKUP($A40,[1]FDC!$B$2:$C$62,2,0)</f>
        <v>-6454</v>
      </c>
      <c r="D40" s="49">
        <v>-6217</v>
      </c>
      <c r="E40" s="49">
        <v>-6217</v>
      </c>
      <c r="F40" s="49">
        <v>-6217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</row>
    <row r="41" spans="1:19" ht="18.75" customHeight="1" x14ac:dyDescent="0.25">
      <c r="A41" s="55" t="s">
        <v>232</v>
      </c>
      <c r="B41" s="49"/>
      <c r="C41" s="49">
        <f>IFERROR(VLOOKUP($A41,[1]FDC!$B$2:$C$62,2,0),0)</f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295038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</row>
    <row r="42" spans="1:19" ht="18.75" customHeight="1" x14ac:dyDescent="0.25">
      <c r="A42" s="55" t="s">
        <v>92</v>
      </c>
      <c r="B42" s="49"/>
      <c r="C42" s="49">
        <f>VLOOKUP($A42,[1]FDC!$B$2:$C$62,2,0)</f>
        <v>-12192</v>
      </c>
      <c r="D42" s="49">
        <v>-9345</v>
      </c>
      <c r="E42" s="49">
        <v>-9345</v>
      </c>
      <c r="F42" s="49">
        <v>-7419</v>
      </c>
      <c r="G42" s="49">
        <v>-29234</v>
      </c>
      <c r="H42" s="49">
        <v>-22291</v>
      </c>
      <c r="I42" s="49">
        <v>-4059</v>
      </c>
      <c r="J42" s="49" t="s">
        <v>114</v>
      </c>
      <c r="K42" s="49">
        <v>-34035</v>
      </c>
      <c r="L42" s="49">
        <v>-34035</v>
      </c>
      <c r="M42" s="49">
        <v>-6573</v>
      </c>
      <c r="N42" s="49">
        <v>0</v>
      </c>
      <c r="O42" s="49">
        <v>-7326</v>
      </c>
      <c r="P42" s="49">
        <v>-7330</v>
      </c>
      <c r="Q42" s="49">
        <v>-5331</v>
      </c>
      <c r="R42" s="49">
        <v>-19633</v>
      </c>
      <c r="S42" s="49" t="s">
        <v>114</v>
      </c>
    </row>
    <row r="43" spans="1:19" ht="18.75" customHeight="1" x14ac:dyDescent="0.25">
      <c r="A43" s="50" t="s">
        <v>65</v>
      </c>
      <c r="B43" s="48"/>
      <c r="C43" s="48">
        <f>VLOOKUP($A43,[1]FDC!$B$2:$C$62,2,0)</f>
        <v>-3249</v>
      </c>
      <c r="D43" s="48">
        <v>9576</v>
      </c>
      <c r="E43" s="48">
        <v>-39120</v>
      </c>
      <c r="F43" s="48">
        <f t="shared" ref="F43:S43" si="4">F45-F44</f>
        <v>-27537</v>
      </c>
      <c r="G43" s="48">
        <f t="shared" si="4"/>
        <v>-144012</v>
      </c>
      <c r="H43" s="48">
        <f t="shared" si="4"/>
        <v>-146993</v>
      </c>
      <c r="I43" s="48">
        <f t="shared" si="4"/>
        <v>-21441</v>
      </c>
      <c r="J43" s="48">
        <f t="shared" si="4"/>
        <v>4344</v>
      </c>
      <c r="K43" s="48">
        <f t="shared" si="4"/>
        <v>200078</v>
      </c>
      <c r="L43" s="48">
        <f t="shared" si="4"/>
        <v>2705</v>
      </c>
      <c r="M43" s="48">
        <f t="shared" si="4"/>
        <v>44294</v>
      </c>
      <c r="N43" s="48">
        <f t="shared" si="4"/>
        <v>2651</v>
      </c>
      <c r="O43" s="48">
        <f t="shared" si="4"/>
        <v>13795</v>
      </c>
      <c r="P43" s="48">
        <f t="shared" si="4"/>
        <v>-10747</v>
      </c>
      <c r="Q43" s="48">
        <f t="shared" si="4"/>
        <v>984</v>
      </c>
      <c r="R43" s="48">
        <f t="shared" si="4"/>
        <v>-15082</v>
      </c>
      <c r="S43" s="48">
        <f t="shared" si="4"/>
        <v>-5825</v>
      </c>
    </row>
    <row r="44" spans="1:19" ht="18.75" customHeight="1" x14ac:dyDescent="0.25">
      <c r="A44" s="55" t="s">
        <v>66</v>
      </c>
      <c r="B44" s="49"/>
      <c r="C44" s="49">
        <f>VLOOKUP($A44,[1]FDC!$B$2:$C$62,2,0)</f>
        <v>73248</v>
      </c>
      <c r="D44" s="49">
        <v>73248</v>
      </c>
      <c r="E44" s="49">
        <v>73248</v>
      </c>
      <c r="F44" s="49">
        <v>73248</v>
      </c>
      <c r="G44" s="49">
        <v>217260</v>
      </c>
      <c r="H44" s="49">
        <v>217260</v>
      </c>
      <c r="I44" s="49">
        <v>217260</v>
      </c>
      <c r="J44" s="49">
        <v>217260</v>
      </c>
      <c r="K44" s="49">
        <v>17182</v>
      </c>
      <c r="L44" s="49">
        <v>17182</v>
      </c>
      <c r="M44" s="49">
        <v>17182</v>
      </c>
      <c r="N44" s="49">
        <v>17182</v>
      </c>
      <c r="O44" s="49">
        <v>3387</v>
      </c>
      <c r="P44" s="49">
        <v>12744</v>
      </c>
      <c r="Q44" s="49">
        <v>2403</v>
      </c>
      <c r="R44" s="49">
        <v>17485</v>
      </c>
      <c r="S44" s="49">
        <v>23311</v>
      </c>
    </row>
    <row r="45" spans="1:19" ht="18.75" customHeight="1" x14ac:dyDescent="0.25">
      <c r="A45" s="55" t="s">
        <v>67</v>
      </c>
      <c r="B45" s="49"/>
      <c r="C45" s="49">
        <f>VLOOKUP($A45,[1]FDC!$B$2:$C$62,2,0)</f>
        <v>69999</v>
      </c>
      <c r="D45" s="49">
        <v>82824</v>
      </c>
      <c r="E45" s="49">
        <v>34128</v>
      </c>
      <c r="F45" s="49">
        <v>45711</v>
      </c>
      <c r="G45" s="49">
        <v>73248</v>
      </c>
      <c r="H45" s="49">
        <v>70267</v>
      </c>
      <c r="I45" s="49">
        <v>195819</v>
      </c>
      <c r="J45" s="49">
        <v>221604</v>
      </c>
      <c r="K45" s="49">
        <v>217260</v>
      </c>
      <c r="L45" s="49">
        <v>19887</v>
      </c>
      <c r="M45" s="49">
        <v>61476</v>
      </c>
      <c r="N45" s="49">
        <v>19833</v>
      </c>
      <c r="O45" s="49">
        <v>17182</v>
      </c>
      <c r="P45" s="49">
        <v>1997</v>
      </c>
      <c r="Q45" s="49">
        <v>3387</v>
      </c>
      <c r="R45" s="49">
        <v>2403</v>
      </c>
      <c r="S45" s="49">
        <v>17486</v>
      </c>
    </row>
    <row r="46" spans="1:19" x14ac:dyDescent="0.25">
      <c r="A46" s="4"/>
      <c r="B46" s="4"/>
      <c r="C46" s="4"/>
      <c r="D46" s="4"/>
      <c r="E46" s="4"/>
      <c r="F46" s="4"/>
      <c r="G46" s="4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4"/>
      <c r="B50" s="4"/>
      <c r="C50" s="4"/>
      <c r="D50" s="4"/>
      <c r="E50" s="4"/>
      <c r="F50" s="4"/>
      <c r="G50" s="4"/>
    </row>
    <row r="51" spans="1:19" x14ac:dyDescent="0.25">
      <c r="A51" s="4"/>
      <c r="B51" s="4"/>
      <c r="C51" s="4"/>
      <c r="D51" s="4"/>
      <c r="E51" s="4"/>
      <c r="F51" s="4"/>
      <c r="G51" s="4"/>
    </row>
    <row r="52" spans="1:19" x14ac:dyDescent="0.25">
      <c r="A52" s="4"/>
      <c r="B52" s="4"/>
      <c r="C52" s="4"/>
      <c r="D52" s="4"/>
      <c r="E52" s="4"/>
      <c r="F52" s="4"/>
      <c r="G52" s="4"/>
    </row>
    <row r="53" spans="1:19" x14ac:dyDescent="0.25">
      <c r="A53" s="4"/>
      <c r="B53" s="4"/>
      <c r="C53" s="4"/>
      <c r="D53" s="4"/>
      <c r="E53" s="4"/>
      <c r="F53" s="4"/>
      <c r="G53" s="4"/>
      <c r="H53"/>
      <c r="I53"/>
      <c r="J53"/>
      <c r="K53"/>
      <c r="L53"/>
      <c r="M53"/>
      <c r="N53"/>
      <c r="O53"/>
      <c r="P53"/>
      <c r="Q53"/>
      <c r="R53"/>
      <c r="S53"/>
    </row>
    <row r="54" spans="1:19" s="5" customFormat="1" x14ac:dyDescent="0.25">
      <c r="A54" s="4"/>
      <c r="B54" s="4"/>
      <c r="C54" s="4"/>
      <c r="D54" s="4"/>
      <c r="E54" s="4"/>
      <c r="F54" s="4"/>
      <c r="G54" s="4"/>
    </row>
    <row r="55" spans="1:19" s="5" customFormat="1" x14ac:dyDescent="0.25">
      <c r="A55" s="4"/>
      <c r="B55" s="4"/>
      <c r="C55" s="4"/>
      <c r="D55" s="4"/>
      <c r="E55" s="4"/>
      <c r="F55" s="4"/>
      <c r="G55" s="4"/>
    </row>
    <row r="56" spans="1:19" s="5" customFormat="1" x14ac:dyDescent="0.25">
      <c r="A56" s="4"/>
      <c r="B56" s="4"/>
      <c r="C56" s="4"/>
      <c r="D56" s="4"/>
      <c r="E56" s="4"/>
      <c r="F56" s="4"/>
      <c r="G56" s="4"/>
    </row>
    <row r="57" spans="1:19" s="5" customFormat="1" x14ac:dyDescent="0.25">
      <c r="A57" s="4"/>
      <c r="B57" s="4"/>
      <c r="C57" s="4"/>
      <c r="D57" s="4"/>
      <c r="E57" s="4"/>
      <c r="F57" s="4"/>
      <c r="G57" s="4"/>
    </row>
    <row r="58" spans="1:19" s="5" customFormat="1" x14ac:dyDescent="0.25">
      <c r="A58" s="4"/>
      <c r="B58" s="4"/>
      <c r="C58" s="4"/>
      <c r="D58" s="4"/>
      <c r="E58" s="4"/>
      <c r="F58" s="4"/>
      <c r="G58" s="4"/>
    </row>
    <row r="59" spans="1:19" s="5" customFormat="1" x14ac:dyDescent="0.25">
      <c r="A59" s="4"/>
      <c r="B59" s="4"/>
      <c r="C59" s="4"/>
      <c r="D59" s="4"/>
      <c r="E59" s="4"/>
      <c r="F59" s="4"/>
      <c r="G59" s="4"/>
    </row>
    <row r="60" spans="1:19" s="5" customFormat="1" x14ac:dyDescent="0.25">
      <c r="A60" s="4"/>
      <c r="B60" s="4"/>
      <c r="C60" s="4"/>
      <c r="D60" s="4"/>
      <c r="E60" s="4"/>
      <c r="F60" s="4"/>
      <c r="G60" s="4"/>
    </row>
    <row r="61" spans="1:19" s="5" customFormat="1" x14ac:dyDescent="0.25">
      <c r="A61" s="4"/>
      <c r="B61" s="4"/>
      <c r="C61" s="4"/>
      <c r="D61" s="4"/>
      <c r="E61" s="4"/>
      <c r="F61" s="4"/>
      <c r="G61" s="4"/>
    </row>
    <row r="62" spans="1:19" s="5" customFormat="1" x14ac:dyDescent="0.25">
      <c r="A62" s="4"/>
      <c r="B62" s="4"/>
      <c r="C62" s="4"/>
      <c r="D62" s="4"/>
      <c r="E62" s="4"/>
      <c r="F62" s="4"/>
      <c r="G62" s="4"/>
    </row>
    <row r="63" spans="1:19" s="5" customFormat="1" x14ac:dyDescent="0.25">
      <c r="A63" s="4"/>
      <c r="B63" s="4"/>
      <c r="C63" s="4"/>
      <c r="D63" s="4"/>
      <c r="E63" s="4"/>
      <c r="F63" s="4"/>
      <c r="G63" s="4"/>
    </row>
    <row r="64" spans="1:19" s="5" customFormat="1" x14ac:dyDescent="0.25">
      <c r="A64" s="4"/>
      <c r="B64" s="4"/>
      <c r="C64" s="4"/>
      <c r="D64" s="4"/>
      <c r="E64" s="4"/>
      <c r="F64" s="4"/>
      <c r="G64" s="4"/>
    </row>
    <row r="65" spans="1:7" s="5" customFormat="1" x14ac:dyDescent="0.25">
      <c r="A65" s="4"/>
      <c r="B65" s="4"/>
      <c r="C65" s="4"/>
      <c r="D65" s="4"/>
      <c r="E65" s="4"/>
      <c r="F65" s="4"/>
      <c r="G65" s="4"/>
    </row>
    <row r="66" spans="1:7" s="5" customFormat="1" x14ac:dyDescent="0.25">
      <c r="A66" s="4"/>
      <c r="B66" s="4"/>
      <c r="C66" s="4"/>
      <c r="D66" s="4"/>
      <c r="E66" s="4"/>
      <c r="F66" s="4"/>
      <c r="G66" s="4"/>
    </row>
    <row r="67" spans="1:7" s="5" customFormat="1" x14ac:dyDescent="0.25">
      <c r="A67" s="4"/>
      <c r="B67" s="4"/>
      <c r="C67" s="4"/>
      <c r="D67" s="4"/>
      <c r="E67" s="4"/>
      <c r="F67" s="4"/>
      <c r="G67" s="4"/>
    </row>
    <row r="68" spans="1:7" s="5" customFormat="1" x14ac:dyDescent="0.25">
      <c r="A68" s="4"/>
      <c r="B68" s="4"/>
      <c r="C68" s="4"/>
      <c r="D68" s="4"/>
      <c r="E68" s="4"/>
      <c r="F68" s="4"/>
      <c r="G68" s="4"/>
    </row>
    <row r="69" spans="1:7" s="5" customFormat="1" x14ac:dyDescent="0.25">
      <c r="A69" s="4"/>
      <c r="B69" s="4"/>
      <c r="C69" s="4"/>
      <c r="D69" s="4"/>
      <c r="E69" s="4"/>
      <c r="F69" s="4"/>
      <c r="G69" s="4"/>
    </row>
    <row r="70" spans="1:7" s="5" customFormat="1" x14ac:dyDescent="0.25">
      <c r="A70" s="4"/>
      <c r="B70" s="4"/>
      <c r="C70" s="4"/>
      <c r="D70" s="4"/>
      <c r="E70" s="4"/>
      <c r="F70" s="4"/>
      <c r="G70" s="4"/>
    </row>
    <row r="71" spans="1:7" s="5" customFormat="1" x14ac:dyDescent="0.25">
      <c r="A71" s="4"/>
      <c r="B71" s="4"/>
      <c r="C71" s="4"/>
      <c r="D71" s="4"/>
      <c r="E71" s="4"/>
      <c r="F71" s="4"/>
      <c r="G71" s="4"/>
    </row>
    <row r="72" spans="1:7" s="5" customFormat="1" x14ac:dyDescent="0.25">
      <c r="A72" s="4"/>
      <c r="B72" s="4"/>
      <c r="C72" s="4"/>
      <c r="D72" s="4"/>
      <c r="E72" s="4"/>
      <c r="F72" s="4"/>
      <c r="G72" s="4"/>
    </row>
    <row r="73" spans="1:7" s="5" customFormat="1" x14ac:dyDescent="0.25">
      <c r="A73" s="4"/>
      <c r="B73" s="4"/>
      <c r="C73" s="4"/>
      <c r="D73" s="4"/>
      <c r="E73" s="4"/>
      <c r="F73" s="4"/>
      <c r="G73" s="4"/>
    </row>
    <row r="74" spans="1:7" s="5" customFormat="1" x14ac:dyDescent="0.25">
      <c r="A74" s="4"/>
      <c r="B74" s="4"/>
      <c r="C74" s="4"/>
      <c r="D74" s="4"/>
      <c r="E74" s="4"/>
      <c r="F74" s="4"/>
      <c r="G74" s="4"/>
    </row>
    <row r="75" spans="1:7" s="5" customFormat="1" x14ac:dyDescent="0.25">
      <c r="A75" s="4"/>
      <c r="B75" s="4"/>
      <c r="C75" s="4"/>
      <c r="D75" s="4"/>
      <c r="E75" s="4"/>
      <c r="F75" s="4"/>
      <c r="G75" s="4"/>
    </row>
    <row r="76" spans="1:7" s="5" customFormat="1" x14ac:dyDescent="0.25">
      <c r="A76" s="4"/>
      <c r="B76" s="4"/>
      <c r="C76" s="4"/>
      <c r="D76" s="4"/>
      <c r="E76" s="4"/>
      <c r="F76" s="4"/>
      <c r="G76" s="4"/>
    </row>
    <row r="77" spans="1:7" s="5" customFormat="1" x14ac:dyDescent="0.25">
      <c r="A77" s="4"/>
      <c r="B77" s="4"/>
      <c r="C77" s="4"/>
      <c r="D77" s="4"/>
      <c r="E77" s="4"/>
      <c r="F77" s="4"/>
      <c r="G77" s="4"/>
    </row>
    <row r="78" spans="1:7" s="5" customFormat="1" x14ac:dyDescent="0.25">
      <c r="A78" s="4"/>
      <c r="B78" s="4"/>
      <c r="C78" s="4"/>
      <c r="D78" s="4"/>
      <c r="E78" s="4"/>
      <c r="F78" s="4"/>
      <c r="G78" s="4"/>
    </row>
    <row r="79" spans="1:7" s="5" customFormat="1" x14ac:dyDescent="0.25">
      <c r="A79" s="4"/>
      <c r="B79" s="4"/>
      <c r="C79" s="4"/>
      <c r="D79" s="4"/>
      <c r="E79" s="4"/>
      <c r="F79" s="4"/>
      <c r="G79" s="4"/>
    </row>
    <row r="80" spans="1:7" s="5" customFormat="1" x14ac:dyDescent="0.25">
      <c r="A80" s="4"/>
      <c r="B80" s="4"/>
      <c r="C80" s="4"/>
      <c r="D80" s="4"/>
      <c r="E80" s="4"/>
      <c r="F80" s="4"/>
      <c r="G80" s="4"/>
    </row>
    <row r="81" spans="1:7" s="5" customFormat="1" x14ac:dyDescent="0.25">
      <c r="A81" s="4"/>
      <c r="B81" s="4"/>
      <c r="C81" s="4"/>
      <c r="D81" s="4"/>
      <c r="E81" s="4"/>
      <c r="F81" s="4"/>
      <c r="G81" s="4"/>
    </row>
    <row r="82" spans="1:7" s="5" customFormat="1" x14ac:dyDescent="0.25">
      <c r="A82" s="4"/>
      <c r="B82" s="4"/>
      <c r="C82" s="4"/>
      <c r="D82" s="4"/>
      <c r="E82" s="4"/>
      <c r="F82" s="4"/>
      <c r="G82" s="4"/>
    </row>
    <row r="83" spans="1:7" s="5" customFormat="1" x14ac:dyDescent="0.25">
      <c r="A83" s="4"/>
      <c r="B83" s="4"/>
      <c r="C83" s="4"/>
      <c r="D83" s="4"/>
      <c r="E83" s="4"/>
      <c r="F83" s="4"/>
      <c r="G83" s="4"/>
    </row>
    <row r="84" spans="1:7" s="5" customFormat="1" x14ac:dyDescent="0.25">
      <c r="A84" s="4"/>
      <c r="B84" s="4"/>
      <c r="C84" s="4"/>
      <c r="D84" s="4"/>
      <c r="E84" s="4"/>
      <c r="F84" s="4"/>
      <c r="G84" s="4"/>
    </row>
    <row r="85" spans="1:7" s="5" customFormat="1" x14ac:dyDescent="0.25">
      <c r="A85" s="4"/>
      <c r="B85" s="4"/>
      <c r="C85" s="4"/>
      <c r="D85" s="4"/>
      <c r="E85" s="4"/>
      <c r="F85" s="4"/>
      <c r="G85" s="4"/>
    </row>
    <row r="86" spans="1:7" s="5" customFormat="1" x14ac:dyDescent="0.25">
      <c r="A86" s="4"/>
      <c r="B86" s="4"/>
      <c r="C86" s="4"/>
      <c r="D86" s="4"/>
      <c r="E86" s="4"/>
      <c r="F86" s="4"/>
      <c r="G86" s="4"/>
    </row>
    <row r="87" spans="1:7" s="5" customFormat="1" x14ac:dyDescent="0.25">
      <c r="A87" s="4"/>
      <c r="B87" s="4"/>
      <c r="C87" s="4"/>
      <c r="D87" s="4"/>
      <c r="E87" s="4"/>
      <c r="F87" s="4"/>
      <c r="G87" s="4"/>
    </row>
    <row r="88" spans="1:7" s="5" customFormat="1" x14ac:dyDescent="0.25">
      <c r="A88" s="4"/>
      <c r="B88" s="4"/>
      <c r="C88" s="4"/>
      <c r="D88" s="4"/>
      <c r="E88" s="4"/>
      <c r="F88" s="4"/>
      <c r="G88" s="4"/>
    </row>
    <row r="89" spans="1:7" s="5" customFormat="1" x14ac:dyDescent="0.25">
      <c r="A89" s="4"/>
      <c r="B89" s="4"/>
      <c r="C89" s="4"/>
      <c r="D89" s="4"/>
      <c r="E89" s="4"/>
      <c r="F89" s="4"/>
      <c r="G89" s="4"/>
    </row>
    <row r="90" spans="1:7" s="5" customFormat="1" x14ac:dyDescent="0.25">
      <c r="A90" s="4"/>
      <c r="B90" s="4"/>
      <c r="C90" s="4"/>
      <c r="D90" s="4"/>
      <c r="E90" s="4"/>
      <c r="F90" s="4"/>
      <c r="G90" s="4"/>
    </row>
    <row r="91" spans="1:7" s="5" customFormat="1" x14ac:dyDescent="0.25">
      <c r="A91" s="4"/>
      <c r="B91" s="4"/>
      <c r="C91" s="4"/>
      <c r="D91" s="4"/>
      <c r="E91" s="4"/>
      <c r="F91" s="4"/>
      <c r="G91" s="4"/>
    </row>
    <row r="92" spans="1:7" s="5" customFormat="1" x14ac:dyDescent="0.25">
      <c r="A92" s="4"/>
      <c r="B92" s="4"/>
      <c r="C92" s="4"/>
      <c r="D92" s="4"/>
      <c r="E92" s="4"/>
      <c r="F92" s="4"/>
      <c r="G92" s="4"/>
    </row>
    <row r="93" spans="1:7" s="5" customFormat="1" x14ac:dyDescent="0.25">
      <c r="A93" s="4"/>
      <c r="B93" s="4"/>
      <c r="C93" s="4"/>
      <c r="D93" s="4"/>
      <c r="E93" s="4"/>
      <c r="F93" s="4"/>
      <c r="G93" s="4"/>
    </row>
    <row r="94" spans="1:7" s="5" customFormat="1" x14ac:dyDescent="0.25">
      <c r="A94" s="4"/>
      <c r="B94" s="4"/>
      <c r="C94" s="4"/>
      <c r="D94" s="4"/>
      <c r="E94" s="4"/>
      <c r="F94" s="4"/>
      <c r="G94" s="4"/>
    </row>
    <row r="95" spans="1:7" s="5" customFormat="1" x14ac:dyDescent="0.25">
      <c r="A95" s="4"/>
      <c r="B95" s="4"/>
      <c r="C95" s="4"/>
      <c r="D95" s="4"/>
      <c r="E95" s="4"/>
      <c r="F95" s="4"/>
      <c r="G95" s="4"/>
    </row>
    <row r="96" spans="1:7" s="5" customFormat="1" x14ac:dyDescent="0.25">
      <c r="A96" s="4"/>
      <c r="B96" s="4"/>
      <c r="C96" s="4"/>
      <c r="D96" s="4"/>
      <c r="E96" s="4"/>
      <c r="F96" s="4"/>
      <c r="G96" s="4"/>
    </row>
    <row r="97" spans="1:7" s="5" customFormat="1" x14ac:dyDescent="0.25">
      <c r="A97" s="4"/>
      <c r="B97" s="4"/>
      <c r="C97" s="4"/>
      <c r="D97" s="4"/>
      <c r="E97" s="4"/>
      <c r="F97" s="4"/>
      <c r="G97" s="4"/>
    </row>
    <row r="98" spans="1:7" s="5" customFormat="1" x14ac:dyDescent="0.25">
      <c r="A98" s="4"/>
      <c r="B98" s="4"/>
      <c r="C98" s="4"/>
      <c r="D98" s="4"/>
      <c r="E98" s="4"/>
      <c r="F98" s="4"/>
      <c r="G98" s="4"/>
    </row>
    <row r="99" spans="1:7" s="5" customFormat="1" x14ac:dyDescent="0.25">
      <c r="A99" s="4"/>
      <c r="B99" s="4"/>
      <c r="C99" s="4"/>
      <c r="D99" s="4"/>
      <c r="E99" s="4"/>
      <c r="F99" s="4"/>
      <c r="G99" s="4"/>
    </row>
    <row r="100" spans="1:7" s="5" customFormat="1" x14ac:dyDescent="0.25">
      <c r="A100" s="4"/>
      <c r="B100" s="4"/>
      <c r="C100" s="4"/>
      <c r="D100" s="4"/>
      <c r="E100" s="4"/>
      <c r="F100" s="4"/>
      <c r="G100" s="4"/>
    </row>
    <row r="101" spans="1:7" s="5" customFormat="1" x14ac:dyDescent="0.25">
      <c r="A101" s="4"/>
      <c r="B101" s="4"/>
      <c r="C101" s="4"/>
      <c r="D101" s="4"/>
      <c r="E101" s="4"/>
      <c r="F101" s="4"/>
      <c r="G101" s="4"/>
    </row>
    <row r="102" spans="1:7" s="5" customFormat="1" x14ac:dyDescent="0.25">
      <c r="A102" s="4"/>
      <c r="B102" s="4"/>
      <c r="C102" s="4"/>
      <c r="D102" s="4"/>
      <c r="E102" s="4"/>
      <c r="F102" s="4"/>
      <c r="G102" s="4"/>
    </row>
    <row r="103" spans="1:7" s="5" customFormat="1" x14ac:dyDescent="0.25">
      <c r="A103" s="4"/>
      <c r="B103" s="4"/>
      <c r="C103" s="4"/>
      <c r="D103" s="4"/>
      <c r="E103" s="4"/>
      <c r="F103" s="4"/>
      <c r="G103" s="4"/>
    </row>
    <row r="104" spans="1:7" s="5" customFormat="1" x14ac:dyDescent="0.25">
      <c r="A104" s="4"/>
      <c r="B104" s="4"/>
      <c r="C104" s="4"/>
      <c r="D104" s="4"/>
      <c r="E104" s="4"/>
      <c r="F104" s="4"/>
      <c r="G104" s="4"/>
    </row>
    <row r="105" spans="1:7" s="5" customFormat="1" x14ac:dyDescent="0.25">
      <c r="A105" s="4"/>
      <c r="B105" s="4"/>
      <c r="C105" s="4"/>
      <c r="D105" s="4"/>
      <c r="E105" s="4"/>
      <c r="F105" s="4"/>
      <c r="G105" s="4"/>
    </row>
    <row r="106" spans="1:7" s="5" customFormat="1" x14ac:dyDescent="0.25">
      <c r="A106" s="4"/>
      <c r="B106" s="4"/>
      <c r="C106" s="4"/>
      <c r="D106" s="4"/>
      <c r="E106" s="4"/>
      <c r="F106" s="4"/>
      <c r="G106" s="4"/>
    </row>
    <row r="107" spans="1:7" s="5" customFormat="1" x14ac:dyDescent="0.25">
      <c r="A107" s="4"/>
      <c r="B107" s="4"/>
      <c r="C107" s="4"/>
      <c r="D107" s="4"/>
      <c r="E107" s="4"/>
      <c r="F107" s="4"/>
      <c r="G107" s="4"/>
    </row>
    <row r="108" spans="1:7" s="5" customFormat="1" x14ac:dyDescent="0.25">
      <c r="A108" s="4"/>
      <c r="B108" s="4"/>
      <c r="C108" s="4"/>
      <c r="D108" s="4"/>
      <c r="E108" s="4"/>
      <c r="F108" s="4"/>
      <c r="G108" s="4"/>
    </row>
    <row r="109" spans="1:7" s="5" customFormat="1" x14ac:dyDescent="0.25">
      <c r="A109" s="4"/>
      <c r="B109" s="4"/>
      <c r="C109" s="4"/>
      <c r="D109" s="4"/>
      <c r="E109" s="4"/>
      <c r="F109" s="4"/>
      <c r="G109" s="4"/>
    </row>
    <row r="110" spans="1:7" s="5" customFormat="1" x14ac:dyDescent="0.25">
      <c r="A110" s="4"/>
      <c r="B110" s="4"/>
      <c r="C110" s="4"/>
      <c r="D110" s="4"/>
      <c r="E110" s="4"/>
      <c r="F110" s="4"/>
      <c r="G110" s="4"/>
    </row>
    <row r="111" spans="1:7" s="5" customFormat="1" x14ac:dyDescent="0.25">
      <c r="A111" s="4"/>
      <c r="B111" s="4"/>
      <c r="C111" s="4"/>
      <c r="D111" s="4"/>
      <c r="E111" s="4"/>
      <c r="F111" s="4"/>
      <c r="G111" s="4"/>
    </row>
    <row r="112" spans="1:7" s="5" customFormat="1" x14ac:dyDescent="0.25">
      <c r="A112" s="4"/>
      <c r="B112" s="4"/>
      <c r="C112" s="4"/>
      <c r="D112" s="4"/>
      <c r="E112" s="4"/>
      <c r="F112" s="4"/>
      <c r="G112" s="4"/>
    </row>
    <row r="113" spans="1:7" s="5" customFormat="1" x14ac:dyDescent="0.25">
      <c r="A113" s="4"/>
      <c r="B113" s="4"/>
      <c r="C113" s="4"/>
      <c r="D113" s="4"/>
      <c r="E113" s="4"/>
      <c r="F113" s="4"/>
      <c r="G113" s="4"/>
    </row>
    <row r="114" spans="1:7" s="5" customFormat="1" x14ac:dyDescent="0.25">
      <c r="A114" s="4"/>
      <c r="B114" s="4"/>
      <c r="C114" s="4"/>
      <c r="D114" s="4"/>
      <c r="E114" s="4"/>
      <c r="F114" s="4"/>
      <c r="G114" s="4"/>
    </row>
    <row r="115" spans="1:7" s="5" customFormat="1" x14ac:dyDescent="0.25">
      <c r="A115" s="4"/>
      <c r="B115" s="4"/>
      <c r="C115" s="4"/>
      <c r="D115" s="4"/>
      <c r="E115" s="4"/>
      <c r="F115" s="4"/>
      <c r="G115" s="4"/>
    </row>
    <row r="116" spans="1:7" s="5" customFormat="1" x14ac:dyDescent="0.25">
      <c r="A116" s="4"/>
      <c r="B116" s="4"/>
      <c r="C116" s="4"/>
      <c r="D116" s="4"/>
      <c r="E116" s="4"/>
      <c r="F116" s="4"/>
      <c r="G116" s="4"/>
    </row>
    <row r="117" spans="1:7" s="5" customFormat="1" x14ac:dyDescent="0.25">
      <c r="A117" s="4"/>
      <c r="B117" s="4"/>
      <c r="C117" s="4"/>
      <c r="D117" s="4"/>
      <c r="E117" s="4"/>
      <c r="F117" s="4"/>
      <c r="G117" s="4"/>
    </row>
    <row r="118" spans="1:7" s="5" customFormat="1" x14ac:dyDescent="0.25">
      <c r="A118" s="4"/>
      <c r="B118" s="4"/>
      <c r="C118" s="4"/>
      <c r="D118" s="4"/>
      <c r="E118" s="4"/>
      <c r="F118" s="4"/>
      <c r="G118" s="4"/>
    </row>
    <row r="119" spans="1:7" s="5" customFormat="1" x14ac:dyDescent="0.25">
      <c r="A119" s="4"/>
      <c r="B119" s="4"/>
      <c r="C119" s="4"/>
      <c r="D119" s="4"/>
      <c r="E119" s="4"/>
      <c r="F119" s="4"/>
      <c r="G119" s="4"/>
    </row>
    <row r="120" spans="1:7" s="5" customFormat="1" x14ac:dyDescent="0.25">
      <c r="A120" s="4"/>
      <c r="B120" s="4"/>
      <c r="C120" s="4"/>
      <c r="D120" s="4"/>
      <c r="E120" s="4"/>
      <c r="F120" s="4"/>
      <c r="G120" s="4"/>
    </row>
    <row r="121" spans="1:7" s="5" customFormat="1" x14ac:dyDescent="0.25">
      <c r="A121" s="4"/>
      <c r="B121" s="4"/>
      <c r="C121" s="4"/>
      <c r="D121" s="4"/>
      <c r="E121" s="4"/>
      <c r="F121" s="4"/>
      <c r="G121" s="4"/>
    </row>
    <row r="122" spans="1:7" s="5" customFormat="1" x14ac:dyDescent="0.25">
      <c r="A122" s="4"/>
      <c r="B122" s="4"/>
      <c r="C122" s="4"/>
      <c r="D122" s="4"/>
      <c r="E122" s="4"/>
      <c r="F122" s="4"/>
      <c r="G122" s="4"/>
    </row>
    <row r="123" spans="1:7" s="5" customFormat="1" x14ac:dyDescent="0.25">
      <c r="A123" s="4"/>
      <c r="B123" s="4"/>
      <c r="C123" s="4"/>
      <c r="D123" s="4"/>
      <c r="E123" s="4"/>
      <c r="F123" s="4"/>
      <c r="G123" s="4"/>
    </row>
    <row r="124" spans="1:7" s="5" customFormat="1" x14ac:dyDescent="0.25">
      <c r="A124" s="4"/>
      <c r="B124" s="4"/>
      <c r="C124" s="4"/>
      <c r="D124" s="4"/>
      <c r="E124" s="4"/>
      <c r="F124" s="4"/>
      <c r="G124" s="4"/>
    </row>
    <row r="125" spans="1:7" s="5" customFormat="1" x14ac:dyDescent="0.25">
      <c r="A125" s="4"/>
      <c r="B125" s="4"/>
      <c r="C125" s="4"/>
      <c r="D125" s="4"/>
      <c r="E125" s="4"/>
      <c r="F125" s="4"/>
      <c r="G125" s="4"/>
    </row>
    <row r="126" spans="1:7" s="5" customFormat="1" x14ac:dyDescent="0.25">
      <c r="A126" s="4"/>
      <c r="B126" s="4"/>
      <c r="C126" s="4"/>
      <c r="D126" s="4"/>
      <c r="E126" s="4"/>
      <c r="F126" s="4"/>
      <c r="G126" s="4"/>
    </row>
    <row r="127" spans="1:7" s="5" customFormat="1" x14ac:dyDescent="0.25">
      <c r="A127" s="4"/>
      <c r="B127" s="4"/>
      <c r="C127" s="4"/>
      <c r="D127" s="4"/>
      <c r="E127" s="4"/>
      <c r="F127" s="4"/>
      <c r="G127" s="4"/>
    </row>
    <row r="128" spans="1:7" s="5" customFormat="1" x14ac:dyDescent="0.25">
      <c r="A128" s="4"/>
      <c r="B128" s="4"/>
      <c r="C128" s="4"/>
      <c r="D128" s="4"/>
      <c r="E128" s="4"/>
      <c r="F128" s="4"/>
      <c r="G128" s="4"/>
    </row>
    <row r="129" spans="1:7" s="5" customFormat="1" x14ac:dyDescent="0.25">
      <c r="A129" s="4"/>
      <c r="B129" s="4"/>
      <c r="C129" s="4"/>
      <c r="D129" s="4"/>
      <c r="E129" s="4"/>
      <c r="F129" s="4"/>
      <c r="G129" s="4"/>
    </row>
    <row r="130" spans="1:7" s="5" customFormat="1" x14ac:dyDescent="0.25">
      <c r="A130" s="4"/>
      <c r="B130" s="4"/>
      <c r="C130" s="4"/>
      <c r="D130" s="4"/>
      <c r="E130" s="4"/>
      <c r="F130" s="4"/>
      <c r="G130" s="4"/>
    </row>
    <row r="131" spans="1:7" s="5" customFormat="1" x14ac:dyDescent="0.25">
      <c r="A131" s="4"/>
      <c r="B131" s="4"/>
      <c r="C131" s="4"/>
      <c r="D131" s="4"/>
      <c r="E131" s="4"/>
      <c r="F131" s="4"/>
      <c r="G131" s="4"/>
    </row>
    <row r="132" spans="1:7" s="5" customFormat="1" x14ac:dyDescent="0.25">
      <c r="A132" s="4"/>
      <c r="B132" s="4"/>
      <c r="C132" s="4"/>
      <c r="D132" s="4"/>
      <c r="E132" s="4"/>
      <c r="F132" s="4"/>
      <c r="G132" s="4"/>
    </row>
    <row r="133" spans="1:7" s="5" customFormat="1" x14ac:dyDescent="0.25">
      <c r="A133" s="4"/>
      <c r="B133" s="4"/>
      <c r="C133" s="4"/>
      <c r="D133" s="4"/>
      <c r="E133" s="4"/>
      <c r="F133" s="4"/>
      <c r="G133" s="4"/>
    </row>
    <row r="134" spans="1:7" s="5" customFormat="1" x14ac:dyDescent="0.25">
      <c r="A134" s="4"/>
      <c r="B134" s="4"/>
      <c r="C134" s="4"/>
      <c r="D134" s="4"/>
      <c r="E134" s="4"/>
      <c r="F134" s="4"/>
      <c r="G134" s="4"/>
    </row>
    <row r="135" spans="1:7" s="5" customFormat="1" x14ac:dyDescent="0.25">
      <c r="A135" s="4"/>
      <c r="B135" s="4"/>
      <c r="C135" s="4"/>
      <c r="D135" s="4"/>
      <c r="E135" s="4"/>
      <c r="F135" s="4"/>
      <c r="G135" s="4"/>
    </row>
    <row r="136" spans="1:7" s="5" customFormat="1" x14ac:dyDescent="0.25">
      <c r="A136" s="4"/>
      <c r="B136" s="4"/>
      <c r="C136" s="4"/>
      <c r="D136" s="4"/>
      <c r="E136" s="4"/>
      <c r="F136" s="4"/>
      <c r="G136" s="4"/>
    </row>
    <row r="137" spans="1:7" s="5" customFormat="1" x14ac:dyDescent="0.25">
      <c r="A137" s="4"/>
      <c r="B137" s="4"/>
      <c r="C137" s="4"/>
      <c r="D137" s="4"/>
      <c r="E137" s="4"/>
      <c r="F137" s="4"/>
      <c r="G137" s="4"/>
    </row>
    <row r="138" spans="1:7" s="5" customFormat="1" x14ac:dyDescent="0.25">
      <c r="A138" s="4"/>
      <c r="B138" s="4"/>
      <c r="C138" s="4"/>
      <c r="D138" s="4"/>
      <c r="E138" s="4"/>
      <c r="F138" s="4"/>
      <c r="G138" s="4"/>
    </row>
    <row r="139" spans="1:7" s="5" customFormat="1" x14ac:dyDescent="0.25">
      <c r="A139" s="4"/>
      <c r="B139" s="4"/>
      <c r="C139" s="4"/>
      <c r="D139" s="4"/>
      <c r="E139" s="4"/>
      <c r="F139" s="4"/>
      <c r="G139" s="4"/>
    </row>
    <row r="140" spans="1:7" s="5" customFormat="1" x14ac:dyDescent="0.25">
      <c r="A140" s="4"/>
      <c r="B140" s="4"/>
      <c r="C140" s="4"/>
      <c r="D140" s="4"/>
      <c r="E140" s="4"/>
      <c r="F140" s="4"/>
      <c r="G140" s="4"/>
    </row>
    <row r="141" spans="1:7" s="5" customFormat="1" x14ac:dyDescent="0.25">
      <c r="A141" s="4"/>
      <c r="B141" s="4"/>
      <c r="C141" s="4"/>
      <c r="D141" s="4"/>
      <c r="E141" s="4"/>
      <c r="F141" s="4"/>
      <c r="G141" s="4"/>
    </row>
    <row r="142" spans="1:7" s="5" customFormat="1" x14ac:dyDescent="0.25">
      <c r="A142" s="4"/>
      <c r="B142" s="4"/>
      <c r="C142" s="4"/>
      <c r="D142" s="4"/>
      <c r="E142" s="4"/>
      <c r="F142" s="4"/>
      <c r="G142" s="4"/>
    </row>
    <row r="143" spans="1:7" s="5" customFormat="1" x14ac:dyDescent="0.25">
      <c r="A143" s="4"/>
      <c r="B143" s="4"/>
      <c r="C143" s="4"/>
      <c r="D143" s="4"/>
      <c r="E143" s="4"/>
      <c r="F143" s="4"/>
      <c r="G143" s="4"/>
    </row>
    <row r="144" spans="1:7" s="5" customFormat="1" x14ac:dyDescent="0.25">
      <c r="A144" s="4"/>
      <c r="B144" s="4"/>
      <c r="C144" s="4"/>
      <c r="D144" s="4"/>
      <c r="E144" s="4"/>
      <c r="F144" s="4"/>
      <c r="G144" s="4"/>
    </row>
    <row r="145" spans="1:7" s="5" customFormat="1" x14ac:dyDescent="0.25">
      <c r="A145" s="4"/>
      <c r="B145" s="4"/>
      <c r="C145" s="4"/>
      <c r="D145" s="4"/>
      <c r="E145" s="4"/>
      <c r="F145" s="4"/>
      <c r="G145" s="4"/>
    </row>
    <row r="146" spans="1:7" s="5" customFormat="1" x14ac:dyDescent="0.25">
      <c r="A146" s="4"/>
      <c r="B146" s="4"/>
      <c r="C146" s="4"/>
      <c r="D146" s="4"/>
      <c r="E146" s="4"/>
      <c r="F146" s="4"/>
      <c r="G146" s="4"/>
    </row>
    <row r="147" spans="1:7" s="5" customFormat="1" x14ac:dyDescent="0.25">
      <c r="A147" s="4"/>
      <c r="B147" s="4"/>
      <c r="C147" s="4"/>
      <c r="D147" s="4"/>
      <c r="E147" s="4"/>
      <c r="F147" s="4"/>
      <c r="G147" s="4"/>
    </row>
    <row r="148" spans="1:7" s="5" customFormat="1" x14ac:dyDescent="0.25">
      <c r="A148" s="4"/>
      <c r="B148" s="4"/>
      <c r="C148" s="4"/>
      <c r="D148" s="4"/>
      <c r="E148" s="4"/>
      <c r="F148" s="4"/>
      <c r="G148" s="4"/>
    </row>
    <row r="149" spans="1:7" s="5" customFormat="1" x14ac:dyDescent="0.25">
      <c r="A149" s="4"/>
      <c r="B149" s="4"/>
      <c r="C149" s="4"/>
      <c r="D149" s="4"/>
      <c r="E149" s="4"/>
      <c r="F149" s="4"/>
      <c r="G149" s="4"/>
    </row>
    <row r="150" spans="1:7" s="5" customFormat="1" x14ac:dyDescent="0.25">
      <c r="A150" s="4"/>
      <c r="B150" s="4"/>
      <c r="C150" s="4"/>
      <c r="D150" s="4"/>
      <c r="E150" s="4"/>
      <c r="F150" s="4"/>
      <c r="G150" s="4"/>
    </row>
    <row r="151" spans="1:7" s="5" customFormat="1" x14ac:dyDescent="0.25">
      <c r="A151" s="4"/>
      <c r="B151" s="4"/>
      <c r="C151" s="4"/>
      <c r="D151" s="4"/>
      <c r="E151" s="4"/>
      <c r="F151" s="4"/>
      <c r="G151" s="4"/>
    </row>
    <row r="152" spans="1:7" s="5" customFormat="1" x14ac:dyDescent="0.25">
      <c r="A152" s="4"/>
      <c r="B152" s="4"/>
      <c r="C152" s="4"/>
      <c r="D152" s="4"/>
      <c r="E152" s="4"/>
      <c r="F152" s="4"/>
      <c r="G152" s="4"/>
    </row>
    <row r="153" spans="1:7" s="5" customFormat="1" x14ac:dyDescent="0.25">
      <c r="A153" s="4"/>
      <c r="B153" s="4"/>
      <c r="C153" s="4"/>
      <c r="D153" s="4"/>
      <c r="E153" s="4"/>
      <c r="F153" s="4"/>
      <c r="G153" s="4"/>
    </row>
    <row r="154" spans="1:7" s="5" customFormat="1" x14ac:dyDescent="0.25">
      <c r="A154" s="4"/>
      <c r="B154" s="4"/>
      <c r="C154" s="4"/>
      <c r="D154" s="4"/>
      <c r="E154" s="4"/>
      <c r="F154" s="4"/>
      <c r="G154" s="4"/>
    </row>
    <row r="155" spans="1:7" s="5" customFormat="1" x14ac:dyDescent="0.25">
      <c r="A155" s="4"/>
      <c r="B155" s="4"/>
      <c r="C155" s="4"/>
      <c r="D155" s="4"/>
      <c r="E155" s="4"/>
      <c r="F155" s="4"/>
      <c r="G155" s="4"/>
    </row>
    <row r="156" spans="1:7" s="5" customFormat="1" x14ac:dyDescent="0.25">
      <c r="A156" s="4"/>
      <c r="B156" s="4"/>
      <c r="C156" s="4"/>
      <c r="D156" s="4"/>
      <c r="E156" s="4"/>
      <c r="F156" s="4"/>
      <c r="G156" s="4"/>
    </row>
    <row r="157" spans="1:7" s="5" customFormat="1" x14ac:dyDescent="0.25">
      <c r="A157" s="4"/>
      <c r="B157" s="4"/>
      <c r="C157" s="4"/>
      <c r="D157" s="4"/>
      <c r="E157" s="4"/>
      <c r="F157" s="4"/>
      <c r="G157" s="4"/>
    </row>
    <row r="158" spans="1:7" s="5" customFormat="1" x14ac:dyDescent="0.25">
      <c r="A158" s="4"/>
      <c r="B158" s="4"/>
      <c r="C158" s="4"/>
      <c r="D158" s="4"/>
      <c r="E158" s="4"/>
      <c r="F158" s="4"/>
      <c r="G158" s="4"/>
    </row>
    <row r="159" spans="1:7" s="5" customFormat="1" x14ac:dyDescent="0.25">
      <c r="A159" s="4"/>
      <c r="B159" s="4"/>
      <c r="C159" s="4"/>
      <c r="D159" s="4"/>
      <c r="E159" s="4"/>
      <c r="F159" s="4"/>
      <c r="G159" s="4"/>
    </row>
    <row r="160" spans="1:7" s="5" customFormat="1" x14ac:dyDescent="0.25">
      <c r="A160" s="4"/>
      <c r="B160" s="4"/>
      <c r="C160" s="4"/>
      <c r="D160" s="4"/>
      <c r="E160" s="4"/>
      <c r="F160" s="4"/>
      <c r="G160" s="4"/>
    </row>
    <row r="161" spans="1:7" s="5" customFormat="1" x14ac:dyDescent="0.25">
      <c r="A161" s="4"/>
      <c r="B161" s="4"/>
      <c r="C161" s="4"/>
      <c r="D161" s="4"/>
      <c r="E161" s="4"/>
      <c r="F161" s="4"/>
      <c r="G161" s="4"/>
    </row>
    <row r="162" spans="1:7" s="5" customFormat="1" x14ac:dyDescent="0.25">
      <c r="A162" s="4"/>
      <c r="B162" s="4"/>
      <c r="C162" s="4"/>
      <c r="D162" s="4"/>
      <c r="E162" s="4"/>
      <c r="F162" s="4"/>
      <c r="G162" s="4"/>
    </row>
    <row r="163" spans="1:7" s="5" customFormat="1" x14ac:dyDescent="0.25">
      <c r="A163" s="4"/>
      <c r="B163" s="4"/>
      <c r="C163" s="4"/>
      <c r="D163" s="4"/>
      <c r="E163" s="4"/>
      <c r="F163" s="4"/>
      <c r="G163" s="4"/>
    </row>
    <row r="164" spans="1:7" s="5" customFormat="1" x14ac:dyDescent="0.25">
      <c r="A164" s="4"/>
      <c r="B164" s="4"/>
      <c r="C164" s="4"/>
      <c r="D164" s="4"/>
      <c r="E164" s="4"/>
      <c r="F164" s="4"/>
      <c r="G164" s="4"/>
    </row>
    <row r="165" spans="1:7" s="5" customFormat="1" x14ac:dyDescent="0.25">
      <c r="A165" s="4"/>
      <c r="B165" s="4"/>
      <c r="C165" s="4"/>
      <c r="D165" s="4"/>
      <c r="E165" s="4"/>
      <c r="F165" s="4"/>
      <c r="G165" s="4"/>
    </row>
    <row r="166" spans="1:7" s="5" customFormat="1" x14ac:dyDescent="0.25">
      <c r="A166" s="4"/>
      <c r="B166" s="4"/>
      <c r="C166" s="4"/>
      <c r="D166" s="4"/>
      <c r="E166" s="4"/>
      <c r="F166" s="4"/>
      <c r="G166" s="4"/>
    </row>
    <row r="167" spans="1:7" s="5" customFormat="1" x14ac:dyDescent="0.25">
      <c r="A167" s="4"/>
      <c r="B167" s="4"/>
      <c r="C167" s="4"/>
      <c r="D167" s="4"/>
      <c r="E167" s="4"/>
      <c r="F167" s="4"/>
      <c r="G167" s="4"/>
    </row>
    <row r="168" spans="1:7" s="5" customFormat="1" x14ac:dyDescent="0.25">
      <c r="A168" s="4"/>
      <c r="B168" s="4"/>
      <c r="C168" s="4"/>
      <c r="D168" s="4"/>
      <c r="E168" s="4"/>
      <c r="F168" s="4"/>
      <c r="G168" s="4"/>
    </row>
    <row r="169" spans="1:7" s="5" customFormat="1" x14ac:dyDescent="0.25">
      <c r="A169" s="4"/>
      <c r="B169" s="4"/>
      <c r="C169" s="4"/>
      <c r="D169" s="4"/>
      <c r="E169" s="4"/>
      <c r="F169" s="4"/>
      <c r="G169" s="4"/>
    </row>
    <row r="170" spans="1:7" s="5" customFormat="1" x14ac:dyDescent="0.25">
      <c r="A170" s="4"/>
      <c r="B170" s="4"/>
      <c r="C170" s="4"/>
      <c r="D170" s="4"/>
      <c r="E170" s="4"/>
      <c r="F170" s="4"/>
      <c r="G170" s="4"/>
    </row>
    <row r="171" spans="1:7" s="5" customFormat="1" x14ac:dyDescent="0.25">
      <c r="A171" s="4"/>
      <c r="B171" s="4"/>
      <c r="C171" s="4"/>
      <c r="D171" s="4"/>
      <c r="E171" s="4"/>
      <c r="F171" s="4"/>
      <c r="G171" s="4"/>
    </row>
    <row r="172" spans="1:7" s="5" customFormat="1" x14ac:dyDescent="0.25">
      <c r="A172" s="4"/>
      <c r="B172" s="4"/>
      <c r="C172" s="4"/>
      <c r="D172" s="4"/>
      <c r="E172" s="4"/>
      <c r="F172" s="4"/>
      <c r="G172" s="4"/>
    </row>
    <row r="173" spans="1:7" s="5" customFormat="1" x14ac:dyDescent="0.25">
      <c r="A173" s="4"/>
      <c r="B173" s="4"/>
      <c r="C173" s="4"/>
      <c r="D173" s="4"/>
      <c r="E173" s="4"/>
      <c r="F173" s="4"/>
      <c r="G173" s="4"/>
    </row>
    <row r="174" spans="1:7" s="5" customFormat="1" x14ac:dyDescent="0.25">
      <c r="A174" s="4"/>
      <c r="B174" s="4"/>
      <c r="C174" s="4"/>
      <c r="D174" s="4"/>
      <c r="E174" s="4"/>
      <c r="F174" s="4"/>
      <c r="G174" s="4"/>
    </row>
    <row r="175" spans="1:7" s="5" customFormat="1" x14ac:dyDescent="0.25">
      <c r="A175" s="4"/>
      <c r="B175" s="4"/>
      <c r="C175" s="4"/>
      <c r="D175" s="4"/>
      <c r="E175" s="4"/>
      <c r="F175" s="4"/>
      <c r="G175" s="4"/>
    </row>
    <row r="176" spans="1:7" s="5" customFormat="1" x14ac:dyDescent="0.25">
      <c r="A176" s="4"/>
      <c r="B176" s="4"/>
      <c r="C176" s="4"/>
      <c r="D176" s="4"/>
      <c r="E176" s="4"/>
      <c r="F176" s="4"/>
      <c r="G176" s="4"/>
    </row>
    <row r="177" spans="1:7" s="5" customFormat="1" x14ac:dyDescent="0.25">
      <c r="A177" s="4"/>
      <c r="B177" s="4"/>
      <c r="C177" s="4"/>
      <c r="D177" s="4"/>
      <c r="E177" s="4"/>
      <c r="F177" s="4"/>
      <c r="G177" s="4"/>
    </row>
    <row r="178" spans="1:7" s="5" customFormat="1" x14ac:dyDescent="0.25">
      <c r="A178" s="4"/>
      <c r="B178" s="4"/>
      <c r="C178" s="4"/>
      <c r="D178" s="4"/>
      <c r="E178" s="4"/>
      <c r="F178" s="4"/>
      <c r="G178" s="4"/>
    </row>
    <row r="179" spans="1:7" s="5" customFormat="1" x14ac:dyDescent="0.25">
      <c r="A179" s="4"/>
      <c r="B179" s="4"/>
      <c r="C179" s="4"/>
      <c r="D179" s="4"/>
      <c r="E179" s="4"/>
      <c r="F179" s="4"/>
      <c r="G179" s="4"/>
    </row>
    <row r="180" spans="1:7" s="5" customFormat="1" x14ac:dyDescent="0.25">
      <c r="A180" s="4"/>
      <c r="B180" s="4"/>
      <c r="C180" s="4"/>
      <c r="D180" s="4"/>
      <c r="E180" s="4"/>
      <c r="F180" s="4"/>
      <c r="G180" s="4"/>
    </row>
    <row r="181" spans="1:7" s="5" customFormat="1" x14ac:dyDescent="0.25">
      <c r="A181" s="4"/>
      <c r="B181" s="4"/>
      <c r="C181" s="4"/>
      <c r="D181" s="4"/>
      <c r="E181" s="4"/>
      <c r="F181" s="4"/>
      <c r="G181" s="4"/>
    </row>
    <row r="182" spans="1:7" s="5" customFormat="1" x14ac:dyDescent="0.25">
      <c r="A182" s="4"/>
      <c r="B182" s="4"/>
      <c r="C182" s="4"/>
      <c r="D182" s="4"/>
      <c r="E182" s="4"/>
      <c r="F182" s="4"/>
      <c r="G182" s="4"/>
    </row>
    <row r="183" spans="1:7" s="5" customFormat="1" x14ac:dyDescent="0.25">
      <c r="A183" s="4"/>
      <c r="B183" s="4"/>
      <c r="C183" s="4"/>
      <c r="D183" s="4"/>
      <c r="E183" s="4"/>
      <c r="F183" s="4"/>
      <c r="G183" s="4"/>
    </row>
    <row r="184" spans="1:7" s="5" customFormat="1" x14ac:dyDescent="0.25">
      <c r="A184" s="4"/>
      <c r="B184" s="4"/>
      <c r="C184" s="4"/>
      <c r="D184" s="4"/>
      <c r="E184" s="4"/>
      <c r="F184" s="4"/>
      <c r="G184" s="4"/>
    </row>
    <row r="185" spans="1:7" s="5" customFormat="1" x14ac:dyDescent="0.25">
      <c r="A185" s="4"/>
      <c r="B185" s="4"/>
      <c r="C185" s="4"/>
      <c r="D185" s="4"/>
      <c r="E185" s="4"/>
      <c r="F185" s="4"/>
      <c r="G185" s="4"/>
    </row>
    <row r="186" spans="1:7" s="5" customFormat="1" x14ac:dyDescent="0.25">
      <c r="A186" s="4"/>
      <c r="B186" s="4"/>
      <c r="C186" s="4"/>
      <c r="D186" s="4"/>
      <c r="E186" s="4"/>
      <c r="F186" s="4"/>
      <c r="G186" s="4"/>
    </row>
    <row r="187" spans="1:7" s="5" customFormat="1" x14ac:dyDescent="0.25">
      <c r="A187" s="4"/>
      <c r="B187" s="4"/>
      <c r="C187" s="4"/>
      <c r="D187" s="4"/>
      <c r="E187" s="4"/>
      <c r="F187" s="4"/>
      <c r="G187" s="4"/>
    </row>
    <row r="188" spans="1:7" s="5" customFormat="1" x14ac:dyDescent="0.25">
      <c r="A188" s="4"/>
      <c r="B188" s="4"/>
      <c r="C188" s="4"/>
      <c r="D188" s="4"/>
      <c r="E188" s="4"/>
      <c r="F188" s="4"/>
      <c r="G188" s="4"/>
    </row>
    <row r="189" spans="1:7" s="5" customFormat="1" x14ac:dyDescent="0.25">
      <c r="A189" s="4"/>
      <c r="B189" s="4"/>
      <c r="C189" s="4"/>
      <c r="D189" s="4"/>
      <c r="E189" s="4"/>
      <c r="F189" s="4"/>
      <c r="G189" s="4"/>
    </row>
    <row r="190" spans="1:7" s="5" customFormat="1" x14ac:dyDescent="0.25">
      <c r="A190" s="4"/>
      <c r="B190" s="4"/>
      <c r="C190" s="4"/>
      <c r="D190" s="4"/>
      <c r="E190" s="4"/>
      <c r="F190" s="4"/>
      <c r="G190" s="4"/>
    </row>
    <row r="191" spans="1:7" s="5" customFormat="1" x14ac:dyDescent="0.25">
      <c r="A191" s="4"/>
      <c r="B191" s="4"/>
      <c r="C191" s="4"/>
      <c r="D191" s="4"/>
      <c r="E191" s="4"/>
      <c r="F191" s="4"/>
      <c r="G191" s="4"/>
    </row>
    <row r="192" spans="1:7" s="5" customFormat="1" x14ac:dyDescent="0.25">
      <c r="A192" s="4"/>
      <c r="B192" s="4"/>
      <c r="C192" s="4"/>
      <c r="D192" s="4"/>
      <c r="E192" s="4"/>
      <c r="F192" s="4"/>
      <c r="G192" s="4"/>
    </row>
    <row r="193" spans="1:7" s="5" customFormat="1" x14ac:dyDescent="0.25">
      <c r="A193" s="4"/>
      <c r="B193" s="4"/>
      <c r="C193" s="4"/>
      <c r="D193" s="4"/>
      <c r="E193" s="4"/>
      <c r="F193" s="4"/>
      <c r="G193" s="4"/>
    </row>
    <row r="194" spans="1:7" s="5" customFormat="1" x14ac:dyDescent="0.25">
      <c r="A194" s="4"/>
      <c r="B194" s="4"/>
      <c r="C194" s="4"/>
      <c r="D194" s="4"/>
      <c r="E194" s="4"/>
      <c r="F194" s="4"/>
      <c r="G194" s="4"/>
    </row>
    <row r="195" spans="1:7" s="5" customFormat="1" x14ac:dyDescent="0.25">
      <c r="A195" s="4"/>
      <c r="B195" s="4"/>
      <c r="C195" s="4"/>
      <c r="D195" s="4"/>
      <c r="E195" s="4"/>
      <c r="F195" s="4"/>
      <c r="G195" s="4"/>
    </row>
    <row r="196" spans="1:7" s="5" customFormat="1" x14ac:dyDescent="0.25">
      <c r="A196" s="4"/>
      <c r="B196" s="4"/>
      <c r="C196" s="4"/>
      <c r="D196" s="4"/>
      <c r="E196" s="4"/>
      <c r="F196" s="4"/>
      <c r="G196" s="4"/>
    </row>
    <row r="197" spans="1:7" s="5" customFormat="1" x14ac:dyDescent="0.25">
      <c r="A197" s="4"/>
      <c r="B197" s="4"/>
      <c r="C197" s="4"/>
      <c r="D197" s="4"/>
      <c r="E197" s="4"/>
      <c r="F197" s="4"/>
      <c r="G197" s="4"/>
    </row>
    <row r="198" spans="1:7" s="5" customFormat="1" x14ac:dyDescent="0.25">
      <c r="A198" s="4"/>
      <c r="B198" s="4"/>
      <c r="C198" s="4"/>
      <c r="D198" s="4"/>
      <c r="E198" s="4"/>
      <c r="F198" s="4"/>
      <c r="G198" s="4"/>
    </row>
    <row r="199" spans="1:7" s="5" customFormat="1" x14ac:dyDescent="0.25">
      <c r="A199" s="4"/>
      <c r="B199" s="4"/>
      <c r="C199" s="4"/>
      <c r="D199" s="4"/>
      <c r="E199" s="4"/>
      <c r="F199" s="4"/>
      <c r="G199" s="4"/>
    </row>
    <row r="200" spans="1:7" s="5" customFormat="1" x14ac:dyDescent="0.25">
      <c r="A200" s="4"/>
      <c r="B200" s="4"/>
      <c r="C200" s="4"/>
      <c r="D200" s="4"/>
      <c r="E200" s="4"/>
      <c r="F200" s="4"/>
      <c r="G200" s="4"/>
    </row>
    <row r="201" spans="1:7" s="5" customFormat="1" x14ac:dyDescent="0.25">
      <c r="A201" s="4"/>
      <c r="B201" s="4"/>
      <c r="C201" s="4"/>
      <c r="D201" s="4"/>
      <c r="E201" s="4"/>
      <c r="F201" s="4"/>
      <c r="G201" s="4"/>
    </row>
    <row r="202" spans="1:7" s="5" customFormat="1" x14ac:dyDescent="0.25">
      <c r="A202" s="4"/>
      <c r="B202" s="4"/>
      <c r="C202" s="4"/>
      <c r="D202" s="4"/>
      <c r="E202" s="4"/>
      <c r="F202" s="4"/>
      <c r="G202" s="4"/>
    </row>
    <row r="203" spans="1:7" s="5" customFormat="1" x14ac:dyDescent="0.25">
      <c r="A203" s="4"/>
      <c r="B203" s="4"/>
      <c r="C203" s="4"/>
      <c r="D203" s="4"/>
      <c r="E203" s="4"/>
      <c r="F203" s="4"/>
      <c r="G203" s="4"/>
    </row>
    <row r="204" spans="1:7" s="5" customFormat="1" x14ac:dyDescent="0.25">
      <c r="A204" s="4"/>
      <c r="B204" s="4"/>
      <c r="C204" s="4"/>
      <c r="D204" s="4"/>
      <c r="E204" s="4"/>
      <c r="F204" s="4"/>
      <c r="G204" s="4"/>
    </row>
    <row r="205" spans="1:7" s="5" customFormat="1" x14ac:dyDescent="0.25">
      <c r="A205" s="4"/>
      <c r="B205" s="4"/>
      <c r="C205" s="4"/>
      <c r="D205" s="4"/>
      <c r="E205" s="4"/>
      <c r="F205" s="4"/>
      <c r="G205" s="4"/>
    </row>
    <row r="206" spans="1:7" s="5" customFormat="1" x14ac:dyDescent="0.25">
      <c r="A206" s="4"/>
      <c r="B206" s="4"/>
      <c r="C206" s="4"/>
      <c r="D206" s="4"/>
      <c r="E206" s="4"/>
      <c r="F206" s="4"/>
      <c r="G206" s="4"/>
    </row>
    <row r="207" spans="1:7" s="5" customFormat="1" x14ac:dyDescent="0.25">
      <c r="A207" s="4"/>
      <c r="B207" s="4"/>
      <c r="C207" s="4"/>
      <c r="D207" s="4"/>
      <c r="E207" s="4"/>
      <c r="F207" s="4"/>
      <c r="G207" s="4"/>
    </row>
    <row r="208" spans="1:7" s="5" customFormat="1" x14ac:dyDescent="0.25">
      <c r="A208" s="4"/>
      <c r="B208" s="4"/>
      <c r="C208" s="4"/>
      <c r="D208" s="4"/>
      <c r="E208" s="4"/>
      <c r="F208" s="4"/>
      <c r="G208" s="4"/>
    </row>
    <row r="209" spans="1:7" s="5" customFormat="1" x14ac:dyDescent="0.25">
      <c r="A209" s="4"/>
      <c r="B209" s="4"/>
      <c r="C209" s="4"/>
      <c r="D209" s="4"/>
      <c r="E209" s="4"/>
      <c r="F209" s="4"/>
      <c r="G209" s="4"/>
    </row>
    <row r="210" spans="1:7" s="5" customFormat="1" x14ac:dyDescent="0.25">
      <c r="A210" s="4"/>
      <c r="B210" s="4"/>
      <c r="C210" s="4"/>
      <c r="D210" s="4"/>
      <c r="E210" s="4"/>
      <c r="F210" s="4"/>
      <c r="G210" s="4"/>
    </row>
    <row r="211" spans="1:7" s="5" customFormat="1" x14ac:dyDescent="0.25">
      <c r="A211" s="4"/>
      <c r="B211" s="4"/>
      <c r="C211" s="4"/>
      <c r="D211" s="4"/>
      <c r="E211" s="4"/>
      <c r="F211" s="4"/>
      <c r="G211" s="4"/>
    </row>
    <row r="212" spans="1:7" s="5" customFormat="1" x14ac:dyDescent="0.25">
      <c r="A212" s="4"/>
      <c r="B212" s="4"/>
      <c r="C212" s="4"/>
      <c r="D212" s="4"/>
      <c r="E212" s="4"/>
      <c r="F212" s="4"/>
      <c r="G212" s="4"/>
    </row>
    <row r="213" spans="1:7" s="5" customFormat="1" x14ac:dyDescent="0.25">
      <c r="A213" s="4"/>
      <c r="B213" s="4"/>
      <c r="C213" s="4"/>
      <c r="D213" s="4"/>
      <c r="E213" s="4"/>
      <c r="F213" s="4"/>
      <c r="G213" s="4"/>
    </row>
    <row r="214" spans="1:7" s="5" customFormat="1" x14ac:dyDescent="0.25">
      <c r="A214" s="4"/>
      <c r="B214" s="4"/>
      <c r="C214" s="4"/>
      <c r="D214" s="4"/>
      <c r="E214" s="4"/>
      <c r="F214" s="4"/>
      <c r="G214" s="4"/>
    </row>
    <row r="215" spans="1:7" s="5" customFormat="1" x14ac:dyDescent="0.25">
      <c r="A215" s="4"/>
      <c r="B215" s="4"/>
      <c r="C215" s="4"/>
      <c r="D215" s="4"/>
      <c r="E215" s="4"/>
      <c r="F215" s="4"/>
      <c r="G215" s="4"/>
    </row>
    <row r="216" spans="1:7" s="5" customFormat="1" x14ac:dyDescent="0.25">
      <c r="A216" s="4"/>
      <c r="B216" s="4"/>
      <c r="C216" s="4"/>
      <c r="D216" s="4"/>
      <c r="E216" s="4"/>
      <c r="F216" s="4"/>
      <c r="G216" s="4"/>
    </row>
    <row r="217" spans="1:7" s="5" customFormat="1" x14ac:dyDescent="0.25">
      <c r="A217" s="4"/>
      <c r="B217" s="4"/>
      <c r="C217" s="4"/>
      <c r="D217" s="4"/>
      <c r="E217" s="4"/>
      <c r="F217" s="4"/>
      <c r="G217" s="4"/>
    </row>
    <row r="218" spans="1:7" s="5" customFormat="1" x14ac:dyDescent="0.25">
      <c r="A218" s="4"/>
      <c r="B218" s="4"/>
      <c r="C218" s="4"/>
      <c r="D218" s="4"/>
      <c r="E218" s="4"/>
      <c r="F218" s="4"/>
      <c r="G218" s="4"/>
    </row>
    <row r="219" spans="1:7" s="5" customFormat="1" x14ac:dyDescent="0.25">
      <c r="A219" s="4"/>
      <c r="B219" s="4"/>
      <c r="C219" s="4"/>
      <c r="D219" s="4"/>
      <c r="E219" s="4"/>
      <c r="F219" s="4"/>
      <c r="G219" s="4"/>
    </row>
    <row r="220" spans="1:7" s="5" customFormat="1" x14ac:dyDescent="0.25">
      <c r="A220" s="4"/>
      <c r="B220" s="4"/>
      <c r="C220" s="4"/>
      <c r="D220" s="4"/>
      <c r="E220" s="4"/>
      <c r="F220" s="4"/>
      <c r="G220" s="4"/>
    </row>
    <row r="221" spans="1:7" s="5" customFormat="1" x14ac:dyDescent="0.25">
      <c r="A221" s="4"/>
      <c r="B221" s="4"/>
      <c r="C221" s="4"/>
      <c r="D221" s="4"/>
      <c r="E221" s="4"/>
      <c r="F221" s="4"/>
      <c r="G221" s="4"/>
    </row>
    <row r="222" spans="1:7" s="5" customFormat="1" x14ac:dyDescent="0.25">
      <c r="A222" s="4"/>
      <c r="B222" s="4"/>
      <c r="C222" s="4"/>
      <c r="D222" s="4"/>
      <c r="E222" s="4"/>
      <c r="F222" s="4"/>
      <c r="G222" s="4"/>
    </row>
    <row r="223" spans="1:7" s="5" customFormat="1" x14ac:dyDescent="0.25">
      <c r="A223" s="4"/>
      <c r="B223" s="4"/>
      <c r="C223" s="4"/>
      <c r="D223" s="4"/>
      <c r="E223" s="4"/>
      <c r="F223" s="4"/>
      <c r="G223" s="4"/>
    </row>
    <row r="224" spans="1:7" s="5" customFormat="1" x14ac:dyDescent="0.25">
      <c r="A224" s="4"/>
      <c r="B224" s="4"/>
      <c r="C224" s="4"/>
      <c r="D224" s="4"/>
      <c r="E224" s="4"/>
      <c r="F224" s="4"/>
      <c r="G224" s="4"/>
    </row>
    <row r="225" spans="1:7" s="5" customFormat="1" x14ac:dyDescent="0.25">
      <c r="A225" s="4"/>
      <c r="B225" s="4"/>
      <c r="C225" s="4"/>
      <c r="D225" s="4"/>
      <c r="E225" s="4"/>
      <c r="F225" s="4"/>
      <c r="G225" s="4"/>
    </row>
    <row r="226" spans="1:7" s="5" customFormat="1" x14ac:dyDescent="0.25">
      <c r="A226" s="4"/>
      <c r="B226" s="4"/>
      <c r="C226" s="4"/>
      <c r="D226" s="4"/>
      <c r="E226" s="4"/>
      <c r="F226" s="4"/>
      <c r="G226" s="4"/>
    </row>
    <row r="227" spans="1:7" s="5" customFormat="1" x14ac:dyDescent="0.25">
      <c r="A227" s="4"/>
      <c r="B227" s="4"/>
      <c r="C227" s="4"/>
      <c r="D227" s="4"/>
      <c r="E227" s="4"/>
      <c r="F227" s="4"/>
      <c r="G227" s="4"/>
    </row>
    <row r="228" spans="1:7" s="5" customFormat="1" x14ac:dyDescent="0.25">
      <c r="A228" s="4"/>
      <c r="B228" s="4"/>
      <c r="C228" s="4"/>
      <c r="D228" s="4"/>
      <c r="E228" s="4"/>
      <c r="F228" s="4"/>
      <c r="G228" s="4"/>
    </row>
    <row r="229" spans="1:7" s="5" customFormat="1" x14ac:dyDescent="0.25">
      <c r="A229" s="4"/>
      <c r="B229" s="4"/>
      <c r="C229" s="4"/>
      <c r="D229" s="4"/>
      <c r="E229" s="4"/>
      <c r="F229" s="4"/>
      <c r="G229" s="4"/>
    </row>
    <row r="230" spans="1:7" s="5" customFormat="1" x14ac:dyDescent="0.25">
      <c r="A230" s="4"/>
      <c r="B230" s="4"/>
      <c r="C230" s="4"/>
      <c r="D230" s="4"/>
      <c r="E230" s="4"/>
      <c r="F230" s="4"/>
      <c r="G230" s="4"/>
    </row>
    <row r="231" spans="1:7" s="5" customFormat="1" x14ac:dyDescent="0.25">
      <c r="A231" s="4"/>
      <c r="B231" s="4"/>
      <c r="C231" s="4"/>
      <c r="D231" s="4"/>
      <c r="E231" s="4"/>
      <c r="F231" s="4"/>
      <c r="G231" s="4"/>
    </row>
    <row r="232" spans="1:7" s="5" customFormat="1" x14ac:dyDescent="0.25">
      <c r="A232" s="4"/>
      <c r="B232" s="4"/>
      <c r="C232" s="4"/>
      <c r="D232" s="4"/>
      <c r="E232" s="4"/>
      <c r="F232" s="4"/>
      <c r="G232" s="4"/>
    </row>
    <row r="233" spans="1:7" s="5" customFormat="1" x14ac:dyDescent="0.25">
      <c r="A233" s="4"/>
      <c r="B233" s="4"/>
      <c r="C233" s="4"/>
      <c r="D233" s="4"/>
      <c r="E233" s="4"/>
      <c r="F233" s="4"/>
      <c r="G233" s="4"/>
    </row>
    <row r="234" spans="1:7" s="5" customFormat="1" x14ac:dyDescent="0.25">
      <c r="A234" s="4"/>
      <c r="B234" s="4"/>
      <c r="C234" s="4"/>
      <c r="D234" s="4"/>
      <c r="E234" s="4"/>
      <c r="F234" s="4"/>
      <c r="G234" s="4"/>
    </row>
    <row r="235" spans="1:7" s="5" customFormat="1" x14ac:dyDescent="0.25">
      <c r="A235" s="4"/>
      <c r="B235" s="4"/>
      <c r="C235" s="4"/>
      <c r="D235" s="4"/>
      <c r="E235" s="4"/>
      <c r="F235" s="4"/>
      <c r="G235" s="4"/>
    </row>
    <row r="236" spans="1:7" s="5" customFormat="1" x14ac:dyDescent="0.25">
      <c r="A236" s="4"/>
      <c r="B236" s="4"/>
      <c r="C236" s="4"/>
      <c r="D236" s="4"/>
      <c r="E236" s="4"/>
      <c r="F236" s="4"/>
      <c r="G236" s="4"/>
    </row>
    <row r="237" spans="1:7" s="5" customFormat="1" x14ac:dyDescent="0.25">
      <c r="A237" s="4"/>
      <c r="B237" s="4"/>
      <c r="C237" s="4"/>
      <c r="D237" s="4"/>
      <c r="E237" s="4"/>
      <c r="F237" s="4"/>
      <c r="G237" s="4"/>
    </row>
    <row r="238" spans="1:7" s="5" customFormat="1" x14ac:dyDescent="0.25">
      <c r="A238" s="4"/>
      <c r="B238" s="4"/>
      <c r="C238" s="4"/>
      <c r="D238" s="4"/>
      <c r="E238" s="4"/>
      <c r="F238" s="4"/>
      <c r="G238" s="4"/>
    </row>
    <row r="239" spans="1:7" s="5" customFormat="1" x14ac:dyDescent="0.25">
      <c r="A239" s="4"/>
      <c r="B239" s="4"/>
      <c r="C239" s="4"/>
      <c r="D239" s="4"/>
      <c r="E239" s="4"/>
      <c r="F239" s="4"/>
      <c r="G239" s="4"/>
    </row>
    <row r="240" spans="1:7" s="5" customFormat="1" x14ac:dyDescent="0.25">
      <c r="A240" s="4"/>
      <c r="B240" s="4"/>
      <c r="C240" s="4"/>
      <c r="D240" s="4"/>
      <c r="E240" s="4"/>
      <c r="F240" s="4"/>
      <c r="G240" s="4"/>
    </row>
    <row r="241" spans="1:7" s="5" customFormat="1" x14ac:dyDescent="0.25">
      <c r="A241" s="4"/>
      <c r="B241" s="4"/>
      <c r="C241" s="4"/>
      <c r="D241" s="4"/>
      <c r="E241" s="4"/>
      <c r="F241" s="4"/>
      <c r="G241" s="4"/>
    </row>
    <row r="242" spans="1:7" s="5" customFormat="1" x14ac:dyDescent="0.25">
      <c r="A242" s="4"/>
      <c r="B242" s="4"/>
      <c r="C242" s="4"/>
      <c r="D242" s="4"/>
      <c r="E242" s="4"/>
      <c r="F242" s="4"/>
      <c r="G242" s="4"/>
    </row>
    <row r="243" spans="1:7" s="5" customFormat="1" x14ac:dyDescent="0.25">
      <c r="A243" s="4"/>
      <c r="B243" s="4"/>
      <c r="C243" s="4"/>
      <c r="D243" s="4"/>
      <c r="E243" s="4"/>
      <c r="F243" s="4"/>
      <c r="G243" s="4"/>
    </row>
    <row r="244" spans="1:7" s="5" customFormat="1" x14ac:dyDescent="0.25">
      <c r="A244" s="4"/>
      <c r="B244" s="4"/>
      <c r="C244" s="4"/>
      <c r="D244" s="4"/>
      <c r="E244" s="4"/>
      <c r="F244" s="4"/>
      <c r="G244" s="4"/>
    </row>
    <row r="245" spans="1:7" s="5" customFormat="1" x14ac:dyDescent="0.25">
      <c r="A245" s="4"/>
      <c r="B245" s="4"/>
      <c r="C245" s="4"/>
      <c r="D245" s="4"/>
      <c r="E245" s="4"/>
      <c r="F245" s="4"/>
      <c r="G245" s="4"/>
    </row>
    <row r="246" spans="1:7" s="5" customFormat="1" x14ac:dyDescent="0.25">
      <c r="A246" s="4"/>
      <c r="B246" s="4"/>
      <c r="C246" s="4"/>
      <c r="D246" s="4"/>
      <c r="E246" s="4"/>
      <c r="F246" s="4"/>
      <c r="G246" s="4"/>
    </row>
    <row r="247" spans="1:7" s="5" customFormat="1" x14ac:dyDescent="0.25">
      <c r="A247" s="4"/>
      <c r="B247" s="4"/>
      <c r="C247" s="4"/>
      <c r="D247" s="4"/>
      <c r="E247" s="4"/>
      <c r="F247" s="4"/>
      <c r="G247" s="4"/>
    </row>
    <row r="248" spans="1:7" s="5" customFormat="1" x14ac:dyDescent="0.25">
      <c r="A248" s="4"/>
      <c r="B248" s="4"/>
      <c r="C248" s="4"/>
      <c r="D248" s="4"/>
      <c r="E248" s="4"/>
      <c r="F248" s="4"/>
      <c r="G248" s="4"/>
    </row>
    <row r="249" spans="1:7" s="5" customFormat="1" x14ac:dyDescent="0.25">
      <c r="A249" s="4"/>
      <c r="B249" s="4"/>
      <c r="C249" s="4"/>
      <c r="D249" s="4"/>
      <c r="E249" s="4"/>
      <c r="F249" s="4"/>
      <c r="G249" s="4"/>
    </row>
    <row r="250" spans="1:7" s="5" customFormat="1" x14ac:dyDescent="0.25">
      <c r="A250" s="4"/>
      <c r="B250" s="4"/>
      <c r="C250" s="4"/>
      <c r="D250" s="4"/>
      <c r="E250" s="4"/>
      <c r="F250" s="4"/>
      <c r="G250" s="4"/>
    </row>
    <row r="251" spans="1:7" s="5" customFormat="1" x14ac:dyDescent="0.25">
      <c r="A251" s="4"/>
      <c r="B251" s="4"/>
      <c r="C251" s="4"/>
      <c r="D251" s="4"/>
      <c r="E251" s="4"/>
      <c r="F251" s="4"/>
      <c r="G251" s="4"/>
    </row>
    <row r="252" spans="1:7" s="5" customFormat="1" x14ac:dyDescent="0.25">
      <c r="A252" s="4"/>
      <c r="B252" s="4"/>
      <c r="C252" s="4"/>
      <c r="D252" s="4"/>
      <c r="E252" s="4"/>
      <c r="F252" s="4"/>
      <c r="G252" s="4"/>
    </row>
    <row r="253" spans="1:7" s="5" customFormat="1" x14ac:dyDescent="0.25">
      <c r="A253" s="4"/>
      <c r="B253" s="4"/>
      <c r="C253" s="4"/>
      <c r="D253" s="4"/>
      <c r="E253" s="4"/>
      <c r="F253" s="4"/>
      <c r="G253" s="4"/>
    </row>
    <row r="254" spans="1:7" s="5" customFormat="1" x14ac:dyDescent="0.25">
      <c r="A254" s="4"/>
      <c r="B254" s="4"/>
      <c r="C254" s="4"/>
      <c r="D254" s="4"/>
      <c r="E254" s="4"/>
      <c r="F254" s="4"/>
      <c r="G254" s="4"/>
    </row>
    <row r="255" spans="1:7" s="5" customFormat="1" x14ac:dyDescent="0.25">
      <c r="A255" s="4"/>
      <c r="B255" s="4"/>
      <c r="C255" s="4"/>
      <c r="D255" s="4"/>
      <c r="E255" s="4"/>
      <c r="F255" s="4"/>
      <c r="G255" s="4"/>
    </row>
    <row r="256" spans="1:7" s="5" customFormat="1" x14ac:dyDescent="0.25">
      <c r="A256" s="4"/>
      <c r="B256" s="4"/>
      <c r="C256" s="4"/>
      <c r="D256" s="4"/>
      <c r="E256" s="4"/>
      <c r="F256" s="4"/>
      <c r="G256" s="4"/>
    </row>
    <row r="257" spans="1:7" s="5" customFormat="1" x14ac:dyDescent="0.25">
      <c r="A257" s="4"/>
      <c r="B257" s="4"/>
      <c r="C257" s="4"/>
      <c r="D257" s="4"/>
      <c r="E257" s="4"/>
      <c r="F257" s="4"/>
      <c r="G257" s="4"/>
    </row>
    <row r="258" spans="1:7" s="5" customFormat="1" x14ac:dyDescent="0.25">
      <c r="A258" s="4"/>
      <c r="B258" s="4"/>
      <c r="C258" s="4"/>
      <c r="D258" s="4"/>
      <c r="E258" s="4"/>
      <c r="F258" s="4"/>
      <c r="G258" s="4"/>
    </row>
    <row r="259" spans="1:7" s="5" customFormat="1" x14ac:dyDescent="0.25">
      <c r="A259" s="4"/>
      <c r="B259" s="4"/>
      <c r="C259" s="4"/>
      <c r="D259" s="4"/>
      <c r="E259" s="4"/>
      <c r="F259" s="4"/>
      <c r="G259" s="4"/>
    </row>
    <row r="260" spans="1:7" s="5" customFormat="1" x14ac:dyDescent="0.25">
      <c r="A260" s="4"/>
      <c r="B260" s="4"/>
      <c r="C260" s="4"/>
      <c r="D260" s="4"/>
      <c r="E260" s="4"/>
      <c r="F260" s="4"/>
      <c r="G260" s="4"/>
    </row>
    <row r="261" spans="1:7" s="5" customFormat="1" x14ac:dyDescent="0.25">
      <c r="A261" s="4"/>
      <c r="B261" s="4"/>
      <c r="C261" s="4"/>
      <c r="D261" s="4"/>
      <c r="E261" s="4"/>
      <c r="F261" s="4"/>
      <c r="G261" s="4"/>
    </row>
    <row r="262" spans="1:7" s="5" customFormat="1" x14ac:dyDescent="0.25">
      <c r="A262" s="4"/>
      <c r="B262" s="4"/>
      <c r="C262" s="4"/>
      <c r="D262" s="4"/>
      <c r="E262" s="4"/>
      <c r="F262" s="4"/>
      <c r="G262" s="4"/>
    </row>
    <row r="263" spans="1:7" s="5" customFormat="1" x14ac:dyDescent="0.25">
      <c r="A263" s="4"/>
      <c r="B263" s="4"/>
      <c r="C263" s="4"/>
      <c r="D263" s="4"/>
      <c r="E263" s="4"/>
      <c r="F263" s="4"/>
      <c r="G263" s="4"/>
    </row>
    <row r="264" spans="1:7" s="5" customFormat="1" x14ac:dyDescent="0.25">
      <c r="A264" s="4"/>
      <c r="B264" s="4"/>
      <c r="C264" s="4"/>
      <c r="D264" s="4"/>
      <c r="E264" s="4"/>
      <c r="F264" s="4"/>
      <c r="G264" s="4"/>
    </row>
    <row r="265" spans="1:7" s="5" customFormat="1" x14ac:dyDescent="0.25">
      <c r="A265" s="4"/>
      <c r="B265" s="4"/>
      <c r="C265" s="4"/>
      <c r="D265" s="4"/>
      <c r="E265" s="4"/>
      <c r="F265" s="4"/>
      <c r="G265" s="4"/>
    </row>
    <row r="266" spans="1:7" s="5" customFormat="1" x14ac:dyDescent="0.25">
      <c r="A266" s="4"/>
      <c r="B266" s="4"/>
      <c r="C266" s="4"/>
      <c r="D266" s="4"/>
      <c r="E266" s="4"/>
      <c r="F266" s="4"/>
      <c r="G266" s="4"/>
    </row>
    <row r="267" spans="1:7" s="5" customFormat="1" x14ac:dyDescent="0.25">
      <c r="A267" s="4"/>
      <c r="B267" s="4"/>
      <c r="C267" s="4"/>
      <c r="D267" s="4"/>
      <c r="E267" s="4"/>
      <c r="F267" s="4"/>
      <c r="G267" s="4"/>
    </row>
    <row r="268" spans="1:7" s="5" customFormat="1" x14ac:dyDescent="0.25">
      <c r="A268" s="4"/>
      <c r="B268" s="4"/>
      <c r="C268" s="4"/>
      <c r="D268" s="4"/>
      <c r="E268" s="4"/>
      <c r="F268" s="4"/>
      <c r="G268" s="4"/>
    </row>
    <row r="269" spans="1:7" s="5" customFormat="1" x14ac:dyDescent="0.25">
      <c r="A269" s="4"/>
      <c r="B269" s="4"/>
      <c r="C269" s="4"/>
      <c r="D269" s="4"/>
      <c r="E269" s="4"/>
      <c r="F269" s="4"/>
      <c r="G269" s="4"/>
    </row>
    <row r="270" spans="1:7" s="5" customFormat="1" x14ac:dyDescent="0.25">
      <c r="A270" s="4"/>
      <c r="B270" s="4"/>
      <c r="C270" s="4"/>
      <c r="D270" s="4"/>
      <c r="E270" s="4"/>
      <c r="F270" s="4"/>
      <c r="G270" s="4"/>
    </row>
    <row r="271" spans="1:7" s="5" customFormat="1" x14ac:dyDescent="0.25">
      <c r="A271" s="6"/>
      <c r="B271" s="6"/>
      <c r="C271" s="6"/>
      <c r="D271" s="6"/>
      <c r="E271" s="6"/>
      <c r="F271" s="6"/>
      <c r="G271" s="6"/>
    </row>
    <row r="272" spans="1:7" s="5" customFormat="1" x14ac:dyDescent="0.25">
      <c r="A272" s="4"/>
      <c r="B272" s="4"/>
      <c r="C272" s="4"/>
      <c r="D272" s="4"/>
      <c r="E272" s="4"/>
      <c r="F272" s="4"/>
      <c r="G272" s="4"/>
    </row>
    <row r="273" spans="1:7" s="5" customFormat="1" x14ac:dyDescent="0.25">
      <c r="A273" s="4"/>
      <c r="B273" s="4"/>
      <c r="C273" s="4"/>
      <c r="D273" s="4"/>
      <c r="E273" s="4"/>
      <c r="F273" s="4"/>
      <c r="G273" s="4"/>
    </row>
    <row r="274" spans="1:7" s="5" customFormat="1" x14ac:dyDescent="0.25">
      <c r="A274" s="4"/>
      <c r="B274" s="4"/>
      <c r="C274" s="4"/>
      <c r="D274" s="4"/>
      <c r="E274" s="4"/>
      <c r="F274" s="4"/>
      <c r="G274" s="4"/>
    </row>
    <row r="275" spans="1:7" s="5" customFormat="1" x14ac:dyDescent="0.25">
      <c r="A275" s="4"/>
      <c r="B275" s="4"/>
      <c r="C275" s="4"/>
      <c r="D275" s="4"/>
      <c r="E275" s="4"/>
      <c r="F275" s="4"/>
      <c r="G275" s="4"/>
    </row>
    <row r="276" spans="1:7" s="5" customFormat="1" x14ac:dyDescent="0.25">
      <c r="A276" s="4"/>
      <c r="B276" s="4"/>
      <c r="C276" s="4"/>
      <c r="D276" s="4"/>
      <c r="E276" s="4"/>
      <c r="F276" s="4"/>
      <c r="G276" s="4"/>
    </row>
    <row r="277" spans="1:7" s="5" customFormat="1" x14ac:dyDescent="0.25">
      <c r="A277" s="4"/>
      <c r="B277" s="4"/>
      <c r="C277" s="4"/>
      <c r="D277" s="4"/>
      <c r="E277" s="4"/>
      <c r="F277" s="4"/>
      <c r="G277" s="4"/>
    </row>
    <row r="278" spans="1:7" s="5" customFormat="1" x14ac:dyDescent="0.25">
      <c r="A278" s="4"/>
      <c r="B278" s="4"/>
      <c r="C278" s="4"/>
      <c r="D278" s="4"/>
      <c r="E278" s="4"/>
      <c r="F278" s="4"/>
      <c r="G278" s="4"/>
    </row>
    <row r="279" spans="1:7" s="5" customFormat="1" x14ac:dyDescent="0.25">
      <c r="A279" s="4"/>
      <c r="B279" s="4"/>
      <c r="C279" s="4"/>
      <c r="D279" s="4"/>
      <c r="E279" s="4"/>
      <c r="F279" s="4"/>
      <c r="G279" s="4"/>
    </row>
    <row r="280" spans="1:7" s="5" customFormat="1" x14ac:dyDescent="0.25">
      <c r="A280" s="4"/>
      <c r="B280" s="4"/>
      <c r="C280" s="4"/>
      <c r="D280" s="4"/>
      <c r="E280" s="4"/>
      <c r="F280" s="4"/>
      <c r="G280" s="4"/>
    </row>
    <row r="281" spans="1:7" s="5" customFormat="1" x14ac:dyDescent="0.25">
      <c r="A281" s="4"/>
      <c r="B281" s="4"/>
      <c r="C281" s="4"/>
      <c r="D281" s="4"/>
      <c r="E281" s="4"/>
      <c r="F281" s="4"/>
      <c r="G281" s="4"/>
    </row>
    <row r="282" spans="1:7" s="5" customFormat="1" x14ac:dyDescent="0.25">
      <c r="A282" s="4"/>
      <c r="B282" s="4"/>
      <c r="C282" s="4"/>
      <c r="D282" s="4"/>
      <c r="E282" s="4"/>
      <c r="F282" s="4"/>
      <c r="G282" s="4"/>
    </row>
    <row r="283" spans="1:7" s="5" customFormat="1" x14ac:dyDescent="0.25">
      <c r="A283" s="4"/>
      <c r="B283" s="4"/>
      <c r="C283" s="4"/>
      <c r="D283" s="4"/>
      <c r="E283" s="4"/>
      <c r="F283" s="4"/>
      <c r="G283" s="4"/>
    </row>
    <row r="284" spans="1:7" s="5" customFormat="1" x14ac:dyDescent="0.25">
      <c r="A284" s="4"/>
      <c r="B284" s="4"/>
      <c r="C284" s="4"/>
      <c r="D284" s="4"/>
      <c r="E284" s="4"/>
      <c r="F284" s="4"/>
      <c r="G284" s="4"/>
    </row>
    <row r="285" spans="1:7" s="5" customFormat="1" x14ac:dyDescent="0.25">
      <c r="A285" s="4"/>
      <c r="B285" s="4"/>
      <c r="C285" s="4"/>
      <c r="D285" s="4"/>
      <c r="E285" s="4"/>
      <c r="F285" s="4"/>
      <c r="G285" s="4"/>
    </row>
    <row r="286" spans="1:7" s="5" customFormat="1" x14ac:dyDescent="0.25">
      <c r="A286" s="4"/>
      <c r="B286" s="4"/>
      <c r="C286" s="4"/>
      <c r="D286" s="4"/>
      <c r="E286" s="4"/>
      <c r="F286" s="4"/>
      <c r="G286" s="4"/>
    </row>
    <row r="287" spans="1:7" s="5" customFormat="1" x14ac:dyDescent="0.25">
      <c r="A287" s="4"/>
      <c r="B287" s="4"/>
      <c r="C287" s="4"/>
      <c r="D287" s="4"/>
      <c r="E287" s="4"/>
      <c r="F287" s="4"/>
      <c r="G287" s="4"/>
    </row>
    <row r="288" spans="1:7" s="5" customFormat="1" x14ac:dyDescent="0.25">
      <c r="A288" s="4"/>
      <c r="B288" s="4"/>
      <c r="C288" s="4"/>
      <c r="D288" s="4"/>
      <c r="E288" s="4"/>
      <c r="F288" s="4"/>
      <c r="G288" s="4"/>
    </row>
    <row r="289" spans="1:7" s="5" customFormat="1" x14ac:dyDescent="0.25">
      <c r="A289" s="4"/>
      <c r="B289" s="4"/>
      <c r="C289" s="4"/>
      <c r="D289" s="4"/>
      <c r="E289" s="4"/>
      <c r="F289" s="4"/>
      <c r="G289" s="4"/>
    </row>
    <row r="290" spans="1:7" s="5" customFormat="1" x14ac:dyDescent="0.25">
      <c r="A290" s="4"/>
      <c r="B290" s="4"/>
      <c r="C290" s="4"/>
      <c r="D290" s="4"/>
      <c r="E290" s="4"/>
      <c r="F290" s="4"/>
      <c r="G290" s="4"/>
    </row>
    <row r="291" spans="1:7" s="5" customFormat="1" x14ac:dyDescent="0.25">
      <c r="A291" s="4"/>
      <c r="B291" s="4"/>
      <c r="C291" s="4"/>
      <c r="D291" s="4"/>
      <c r="E291" s="4"/>
      <c r="F291" s="4"/>
      <c r="G291" s="4"/>
    </row>
    <row r="292" spans="1:7" s="5" customFormat="1" x14ac:dyDescent="0.25">
      <c r="A292" s="4"/>
      <c r="B292" s="4"/>
      <c r="C292" s="4"/>
      <c r="D292" s="4"/>
      <c r="E292" s="4"/>
      <c r="F292" s="4"/>
      <c r="G292" s="4"/>
    </row>
    <row r="293" spans="1:7" s="5" customFormat="1" x14ac:dyDescent="0.25">
      <c r="A293" s="4"/>
      <c r="B293" s="4"/>
      <c r="C293" s="4"/>
      <c r="D293" s="4"/>
      <c r="E293" s="4"/>
      <c r="F293" s="4"/>
      <c r="G293" s="4"/>
    </row>
    <row r="294" spans="1:7" s="5" customFormat="1" x14ac:dyDescent="0.25">
      <c r="A294" s="4"/>
      <c r="B294" s="4"/>
      <c r="C294" s="4"/>
      <c r="D294" s="4"/>
      <c r="E294" s="4"/>
      <c r="F294" s="4"/>
      <c r="G294" s="4"/>
    </row>
    <row r="295" spans="1:7" s="5" customFormat="1" x14ac:dyDescent="0.25">
      <c r="A295" s="4"/>
      <c r="B295" s="4"/>
      <c r="C295" s="4"/>
      <c r="D295" s="4"/>
      <c r="E295" s="4"/>
      <c r="F295" s="4"/>
      <c r="G295" s="4"/>
    </row>
    <row r="296" spans="1:7" s="5" customFormat="1" x14ac:dyDescent="0.25">
      <c r="A296" s="4"/>
      <c r="B296" s="4"/>
      <c r="C296" s="4"/>
      <c r="D296" s="4"/>
      <c r="E296" s="4"/>
      <c r="F296" s="4"/>
      <c r="G296" s="4"/>
    </row>
    <row r="297" spans="1:7" s="5" customFormat="1" x14ac:dyDescent="0.25">
      <c r="A297" s="7"/>
      <c r="B297" s="7"/>
      <c r="C297" s="7"/>
      <c r="D297" s="7"/>
      <c r="E297" s="7"/>
      <c r="F297" s="7"/>
      <c r="G297" s="7"/>
    </row>
    <row r="298" spans="1:7" s="5" customFormat="1" x14ac:dyDescent="0.25">
      <c r="A298" s="7"/>
      <c r="B298" s="7"/>
      <c r="C298" s="7"/>
      <c r="D298" s="7"/>
      <c r="E298" s="7"/>
      <c r="F298" s="7"/>
      <c r="G298" s="7"/>
    </row>
    <row r="299" spans="1:7" s="5" customFormat="1" x14ac:dyDescent="0.25">
      <c r="A299" s="7"/>
      <c r="B299" s="7"/>
      <c r="C299" s="7"/>
      <c r="D299" s="7"/>
      <c r="E299" s="7"/>
      <c r="F299" s="7"/>
      <c r="G299" s="7"/>
    </row>
    <row r="300" spans="1:7" s="5" customFormat="1" x14ac:dyDescent="0.25">
      <c r="A300" s="7"/>
      <c r="B300" s="7"/>
      <c r="C300" s="7"/>
      <c r="D300" s="7"/>
      <c r="E300" s="7"/>
      <c r="F300" s="7"/>
      <c r="G300" s="7"/>
    </row>
    <row r="301" spans="1:7" s="5" customFormat="1" x14ac:dyDescent="0.25">
      <c r="A301" s="7"/>
      <c r="B301" s="7"/>
      <c r="C301" s="7"/>
      <c r="D301" s="7"/>
      <c r="E301" s="7"/>
      <c r="F301" s="7"/>
      <c r="G301" s="7"/>
    </row>
    <row r="302" spans="1:7" s="5" customFormat="1" x14ac:dyDescent="0.25">
      <c r="A302" s="7"/>
      <c r="B302" s="7"/>
      <c r="C302" s="7"/>
      <c r="D302" s="7"/>
      <c r="E302" s="7"/>
      <c r="F302" s="7"/>
      <c r="G302" s="7"/>
    </row>
    <row r="303" spans="1:7" s="5" customFormat="1" x14ac:dyDescent="0.25">
      <c r="A303" s="7"/>
      <c r="B303" s="7"/>
      <c r="C303" s="7"/>
      <c r="D303" s="7"/>
      <c r="E303" s="7"/>
      <c r="F303" s="7"/>
      <c r="G303" s="7"/>
    </row>
    <row r="304" spans="1:7" s="5" customFormat="1" x14ac:dyDescent="0.25">
      <c r="A304" s="7"/>
      <c r="B304" s="7"/>
      <c r="C304" s="7"/>
      <c r="D304" s="7"/>
      <c r="E304" s="7"/>
      <c r="F304" s="7"/>
      <c r="G304" s="7"/>
    </row>
    <row r="305" spans="1:7" s="5" customFormat="1" x14ac:dyDescent="0.25">
      <c r="A305" s="7"/>
      <c r="B305" s="7"/>
      <c r="C305" s="7"/>
      <c r="D305" s="7"/>
      <c r="E305" s="7"/>
      <c r="F305" s="7"/>
      <c r="G305" s="7"/>
    </row>
    <row r="306" spans="1:7" s="5" customFormat="1" x14ac:dyDescent="0.25">
      <c r="A306" s="7"/>
      <c r="B306" s="7"/>
      <c r="C306" s="7"/>
      <c r="D306" s="7"/>
      <c r="E306" s="7"/>
      <c r="F306" s="7"/>
      <c r="G306" s="7"/>
    </row>
    <row r="307" spans="1:7" s="5" customFormat="1" x14ac:dyDescent="0.25">
      <c r="A307" s="7"/>
      <c r="B307" s="7"/>
      <c r="C307" s="7"/>
      <c r="D307" s="7"/>
      <c r="E307" s="7"/>
      <c r="F307" s="7"/>
      <c r="G307" s="7"/>
    </row>
    <row r="308" spans="1:7" s="5" customFormat="1" x14ac:dyDescent="0.25">
      <c r="A308" s="7"/>
      <c r="B308" s="7"/>
      <c r="C308" s="7"/>
      <c r="D308" s="7"/>
      <c r="E308" s="7"/>
      <c r="F308" s="7"/>
      <c r="G308" s="7"/>
    </row>
    <row r="309" spans="1:7" s="5" customFormat="1" x14ac:dyDescent="0.25">
      <c r="A309" s="7"/>
      <c r="B309" s="7"/>
      <c r="C309" s="7"/>
      <c r="D309" s="7"/>
      <c r="E309" s="7"/>
      <c r="F309" s="7"/>
      <c r="G309" s="7"/>
    </row>
    <row r="310" spans="1:7" s="5" customFormat="1" x14ac:dyDescent="0.25">
      <c r="A310" s="7"/>
      <c r="B310" s="7"/>
      <c r="C310" s="7"/>
      <c r="D310" s="7"/>
      <c r="E310" s="7"/>
      <c r="F310" s="7"/>
      <c r="G310" s="7"/>
    </row>
    <row r="311" spans="1:7" s="5" customFormat="1" x14ac:dyDescent="0.25">
      <c r="A311" s="7"/>
      <c r="B311" s="7"/>
      <c r="C311" s="7"/>
      <c r="D311" s="7"/>
      <c r="E311" s="7"/>
      <c r="F311" s="7"/>
      <c r="G311" s="7"/>
    </row>
    <row r="312" spans="1:7" s="5" customFormat="1" x14ac:dyDescent="0.25">
      <c r="A312" s="7"/>
      <c r="B312" s="7"/>
      <c r="C312" s="7"/>
      <c r="D312" s="7"/>
      <c r="E312" s="7"/>
      <c r="F312" s="7"/>
      <c r="G312" s="7"/>
    </row>
    <row r="313" spans="1:7" s="5" customFormat="1" x14ac:dyDescent="0.25">
      <c r="A313" s="7"/>
      <c r="B313" s="7"/>
      <c r="C313" s="7"/>
      <c r="D313" s="7"/>
      <c r="E313" s="7"/>
      <c r="F313" s="7"/>
      <c r="G313" s="7"/>
    </row>
    <row r="314" spans="1:7" s="5" customFormat="1" x14ac:dyDescent="0.25">
      <c r="A314" s="7"/>
      <c r="B314" s="7"/>
      <c r="C314" s="7"/>
      <c r="D314" s="7"/>
      <c r="E314" s="7"/>
      <c r="F314" s="7"/>
      <c r="G314" s="7"/>
    </row>
    <row r="315" spans="1:7" s="5" customFormat="1" x14ac:dyDescent="0.25">
      <c r="A315" s="7"/>
      <c r="B315" s="7"/>
      <c r="C315" s="7"/>
      <c r="D315" s="7"/>
      <c r="E315" s="7"/>
      <c r="F315" s="7"/>
      <c r="G315" s="7"/>
    </row>
    <row r="316" spans="1:7" s="5" customFormat="1" x14ac:dyDescent="0.25">
      <c r="A316" s="7"/>
      <c r="B316" s="7"/>
      <c r="C316" s="7"/>
      <c r="D316" s="7"/>
      <c r="E316" s="7"/>
      <c r="F316" s="7"/>
      <c r="G316" s="7"/>
    </row>
    <row r="317" spans="1:7" s="5" customFormat="1" x14ac:dyDescent="0.25">
      <c r="A317" s="7"/>
      <c r="B317" s="7"/>
      <c r="C317" s="7"/>
      <c r="D317" s="7"/>
      <c r="E317" s="7"/>
      <c r="F317" s="7"/>
      <c r="G317" s="7"/>
    </row>
    <row r="318" spans="1:7" s="5" customFormat="1" x14ac:dyDescent="0.25">
      <c r="A318" s="7"/>
      <c r="B318" s="7"/>
      <c r="C318" s="7"/>
      <c r="D318" s="7"/>
      <c r="E318" s="7"/>
      <c r="F318" s="7"/>
      <c r="G318" s="7"/>
    </row>
    <row r="319" spans="1:7" s="5" customFormat="1" x14ac:dyDescent="0.25">
      <c r="A319" s="7"/>
      <c r="B319" s="7"/>
      <c r="C319" s="7"/>
      <c r="D319" s="7"/>
      <c r="E319" s="7"/>
      <c r="F319" s="7"/>
      <c r="G319" s="7"/>
    </row>
    <row r="320" spans="1:7" s="5" customFormat="1" x14ac:dyDescent="0.25">
      <c r="A320" s="7"/>
      <c r="B320" s="7"/>
      <c r="C320" s="7"/>
      <c r="D320" s="7"/>
      <c r="E320" s="7"/>
      <c r="F320" s="7"/>
      <c r="G320" s="7"/>
    </row>
    <row r="321" spans="1:7" s="5" customFormat="1" x14ac:dyDescent="0.25">
      <c r="A321" s="7"/>
      <c r="B321" s="7"/>
      <c r="C321" s="7"/>
      <c r="D321" s="7"/>
      <c r="E321" s="7"/>
      <c r="F321" s="7"/>
      <c r="G321" s="7"/>
    </row>
    <row r="322" spans="1:7" s="5" customFormat="1" x14ac:dyDescent="0.25">
      <c r="A322" s="7"/>
      <c r="B322" s="7"/>
      <c r="C322" s="7"/>
      <c r="D322" s="7"/>
      <c r="E322" s="7"/>
      <c r="F322" s="7"/>
      <c r="G322" s="7"/>
    </row>
    <row r="323" spans="1:7" s="5" customFormat="1" x14ac:dyDescent="0.25">
      <c r="A323" s="7"/>
      <c r="B323" s="7"/>
      <c r="C323" s="7"/>
      <c r="D323" s="7"/>
      <c r="E323" s="7"/>
      <c r="F323" s="7"/>
      <c r="G323" s="7"/>
    </row>
    <row r="324" spans="1:7" s="5" customFormat="1" x14ac:dyDescent="0.25">
      <c r="A324" s="7"/>
      <c r="B324" s="7"/>
      <c r="C324" s="7"/>
      <c r="D324" s="7"/>
      <c r="E324" s="7"/>
      <c r="F324" s="7"/>
      <c r="G324" s="7"/>
    </row>
    <row r="325" spans="1:7" s="5" customFormat="1" x14ac:dyDescent="0.25">
      <c r="A325" s="7"/>
      <c r="B325" s="7"/>
      <c r="C325" s="7"/>
      <c r="D325" s="7"/>
      <c r="E325" s="7"/>
      <c r="F325" s="7"/>
      <c r="G325" s="7"/>
    </row>
    <row r="326" spans="1:7" s="5" customFormat="1" x14ac:dyDescent="0.25">
      <c r="A326" s="7"/>
      <c r="B326" s="7"/>
      <c r="C326" s="7"/>
      <c r="D326" s="7"/>
      <c r="E326" s="7"/>
      <c r="F326" s="7"/>
      <c r="G326" s="7"/>
    </row>
    <row r="327" spans="1:7" s="5" customFormat="1" x14ac:dyDescent="0.25">
      <c r="A327" s="7"/>
      <c r="B327" s="7"/>
      <c r="C327" s="7"/>
      <c r="D327" s="7"/>
      <c r="E327" s="7"/>
      <c r="F327" s="7"/>
      <c r="G327" s="7"/>
    </row>
    <row r="328" spans="1:7" s="5" customFormat="1" x14ac:dyDescent="0.25">
      <c r="A328" s="7"/>
      <c r="B328" s="7"/>
      <c r="C328" s="7"/>
      <c r="D328" s="7"/>
      <c r="E328" s="7"/>
      <c r="F328" s="7"/>
      <c r="G328" s="7"/>
    </row>
    <row r="329" spans="1:7" s="5" customFormat="1" x14ac:dyDescent="0.25">
      <c r="A329" s="7"/>
      <c r="B329" s="7"/>
      <c r="C329" s="7"/>
      <c r="D329" s="7"/>
      <c r="E329" s="7"/>
      <c r="F329" s="7"/>
      <c r="G329" s="7"/>
    </row>
    <row r="330" spans="1:7" s="5" customFormat="1" x14ac:dyDescent="0.25">
      <c r="A330" s="7"/>
      <c r="B330" s="7"/>
      <c r="C330" s="7"/>
      <c r="D330" s="7"/>
      <c r="E330" s="7"/>
      <c r="F330" s="7"/>
      <c r="G330" s="7"/>
    </row>
    <row r="331" spans="1:7" s="5" customFormat="1" x14ac:dyDescent="0.25">
      <c r="A331" s="7"/>
      <c r="B331" s="7"/>
      <c r="C331" s="7"/>
      <c r="D331" s="7"/>
      <c r="E331" s="7"/>
      <c r="F331" s="7"/>
      <c r="G331" s="7"/>
    </row>
    <row r="332" spans="1:7" s="5" customFormat="1" x14ac:dyDescent="0.25">
      <c r="A332" s="7"/>
      <c r="B332" s="7"/>
      <c r="C332" s="7"/>
      <c r="D332" s="7"/>
      <c r="E332" s="7"/>
      <c r="F332" s="7"/>
      <c r="G332" s="7"/>
    </row>
    <row r="333" spans="1:7" s="5" customFormat="1" x14ac:dyDescent="0.25">
      <c r="A333" s="7"/>
      <c r="B333" s="7"/>
      <c r="C333" s="7"/>
      <c r="D333" s="7"/>
      <c r="E333" s="7"/>
      <c r="F333" s="7"/>
      <c r="G333" s="7"/>
    </row>
    <row r="334" spans="1:7" s="5" customFormat="1" x14ac:dyDescent="0.25">
      <c r="A334" s="7"/>
      <c r="B334" s="7"/>
      <c r="C334" s="7"/>
      <c r="D334" s="7"/>
      <c r="E334" s="7"/>
      <c r="F334" s="7"/>
      <c r="G334" s="7"/>
    </row>
    <row r="335" spans="1:7" s="5" customFormat="1" x14ac:dyDescent="0.25">
      <c r="A335" s="7"/>
      <c r="B335" s="7"/>
      <c r="C335" s="7"/>
      <c r="D335" s="7"/>
      <c r="E335" s="7"/>
      <c r="F335" s="7"/>
      <c r="G335" s="7"/>
    </row>
    <row r="336" spans="1:7" s="5" customFormat="1" x14ac:dyDescent="0.25">
      <c r="A336" s="7"/>
      <c r="B336" s="7"/>
      <c r="C336" s="7"/>
      <c r="D336" s="7"/>
      <c r="E336" s="7"/>
      <c r="F336" s="7"/>
      <c r="G336" s="7"/>
    </row>
    <row r="337" spans="1:7" s="5" customFormat="1" x14ac:dyDescent="0.25">
      <c r="A337" s="7"/>
      <c r="B337" s="7"/>
      <c r="C337" s="7"/>
      <c r="D337" s="7"/>
      <c r="E337" s="7"/>
      <c r="F337" s="7"/>
      <c r="G337" s="7"/>
    </row>
    <row r="338" spans="1:7" s="5" customFormat="1" x14ac:dyDescent="0.25">
      <c r="A338" s="7"/>
      <c r="B338" s="7"/>
      <c r="C338" s="7"/>
      <c r="D338" s="7"/>
      <c r="E338" s="7"/>
      <c r="F338" s="7"/>
      <c r="G338" s="7"/>
    </row>
    <row r="339" spans="1:7" s="5" customFormat="1" x14ac:dyDescent="0.25">
      <c r="A339" s="7"/>
      <c r="B339" s="7"/>
      <c r="C339" s="7"/>
      <c r="D339" s="7"/>
      <c r="E339" s="7"/>
      <c r="F339" s="7"/>
      <c r="G339" s="7"/>
    </row>
    <row r="340" spans="1:7" s="5" customFormat="1" x14ac:dyDescent="0.25">
      <c r="A340" s="7"/>
      <c r="B340" s="7"/>
      <c r="C340" s="7"/>
      <c r="D340" s="7"/>
      <c r="E340" s="7"/>
      <c r="F340" s="7"/>
      <c r="G340" s="7"/>
    </row>
    <row r="341" spans="1:7" s="5" customFormat="1" x14ac:dyDescent="0.25">
      <c r="A341" s="7"/>
      <c r="B341" s="7"/>
      <c r="C341" s="7"/>
      <c r="D341" s="7"/>
      <c r="E341" s="7"/>
      <c r="F341" s="7"/>
      <c r="G341" s="7"/>
    </row>
    <row r="342" spans="1:7" s="5" customFormat="1" x14ac:dyDescent="0.25">
      <c r="A342" s="7"/>
      <c r="B342" s="7"/>
      <c r="C342" s="7"/>
      <c r="D342" s="7"/>
      <c r="E342" s="7"/>
      <c r="F342" s="7"/>
      <c r="G342" s="7"/>
    </row>
    <row r="343" spans="1:7" s="5" customFormat="1" x14ac:dyDescent="0.25">
      <c r="A343" s="7"/>
      <c r="B343" s="7"/>
      <c r="C343" s="7"/>
      <c r="D343" s="7"/>
      <c r="E343" s="7"/>
      <c r="F343" s="7"/>
      <c r="G343" s="7"/>
    </row>
    <row r="344" spans="1:7" s="5" customFormat="1" x14ac:dyDescent="0.25">
      <c r="A344" s="7"/>
      <c r="B344" s="7"/>
      <c r="C344" s="7"/>
      <c r="D344" s="7"/>
      <c r="E344" s="7"/>
      <c r="F344" s="7"/>
      <c r="G344" s="7"/>
    </row>
    <row r="345" spans="1:7" s="5" customFormat="1" x14ac:dyDescent="0.25">
      <c r="A345" s="7"/>
      <c r="B345" s="7"/>
      <c r="C345" s="7"/>
      <c r="D345" s="7"/>
      <c r="E345" s="7"/>
      <c r="F345" s="7"/>
      <c r="G345" s="7"/>
    </row>
    <row r="346" spans="1:7" s="5" customFormat="1" x14ac:dyDescent="0.25">
      <c r="A346" s="7"/>
      <c r="B346" s="7"/>
      <c r="C346" s="7"/>
      <c r="D346" s="7"/>
      <c r="E346" s="7"/>
      <c r="F346" s="7"/>
      <c r="G346" s="7"/>
    </row>
    <row r="347" spans="1:7" s="5" customFormat="1" x14ac:dyDescent="0.25">
      <c r="A347" s="7"/>
      <c r="B347" s="7"/>
      <c r="C347" s="7"/>
      <c r="D347" s="7"/>
      <c r="E347" s="7"/>
      <c r="F347" s="7"/>
      <c r="G347" s="7"/>
    </row>
    <row r="348" spans="1:7" s="5" customFormat="1" x14ac:dyDescent="0.25">
      <c r="A348" s="7"/>
      <c r="B348" s="7"/>
      <c r="C348" s="7"/>
      <c r="D348" s="7"/>
      <c r="E348" s="7"/>
      <c r="F348" s="7"/>
      <c r="G348" s="7"/>
    </row>
    <row r="349" spans="1:7" s="5" customFormat="1" x14ac:dyDescent="0.25">
      <c r="A349" s="7"/>
      <c r="B349" s="7"/>
      <c r="C349" s="7"/>
      <c r="D349" s="7"/>
      <c r="E349" s="7"/>
      <c r="F349" s="7"/>
      <c r="G349" s="7"/>
    </row>
    <row r="350" spans="1:7" s="5" customFormat="1" x14ac:dyDescent="0.25">
      <c r="A350" s="7"/>
      <c r="B350" s="7"/>
      <c r="C350" s="7"/>
      <c r="D350" s="7"/>
      <c r="E350" s="7"/>
      <c r="F350" s="7"/>
      <c r="G350" s="7"/>
    </row>
    <row r="351" spans="1:7" s="5" customFormat="1" x14ac:dyDescent="0.25">
      <c r="A351" s="7"/>
      <c r="B351" s="7"/>
      <c r="C351" s="7"/>
      <c r="D351" s="7"/>
      <c r="E351" s="7"/>
      <c r="F351" s="7"/>
      <c r="G351" s="7"/>
    </row>
    <row r="352" spans="1:7" s="5" customFormat="1" x14ac:dyDescent="0.25">
      <c r="A352" s="7"/>
      <c r="B352" s="7"/>
      <c r="C352" s="7"/>
      <c r="D352" s="7"/>
      <c r="E352" s="7"/>
      <c r="F352" s="7"/>
      <c r="G352" s="7"/>
    </row>
    <row r="353" spans="1:7" s="5" customFormat="1" x14ac:dyDescent="0.25">
      <c r="A353" s="7"/>
      <c r="B353" s="7"/>
      <c r="C353" s="7"/>
      <c r="D353" s="7"/>
      <c r="E353" s="7"/>
      <c r="F353" s="7"/>
      <c r="G353" s="7"/>
    </row>
    <row r="354" spans="1:7" s="5" customFormat="1" x14ac:dyDescent="0.25">
      <c r="A354" s="7"/>
      <c r="B354" s="7"/>
      <c r="C354" s="7"/>
      <c r="D354" s="7"/>
      <c r="E354" s="7"/>
      <c r="F354" s="7"/>
      <c r="G354" s="7"/>
    </row>
    <row r="355" spans="1:7" s="5" customFormat="1" x14ac:dyDescent="0.25">
      <c r="A355" s="7"/>
      <c r="B355" s="7"/>
      <c r="C355" s="7"/>
      <c r="D355" s="7"/>
      <c r="E355" s="7"/>
      <c r="F355" s="7"/>
      <c r="G355" s="7"/>
    </row>
    <row r="356" spans="1:7" s="5" customFormat="1" x14ac:dyDescent="0.25">
      <c r="A356" s="7"/>
      <c r="B356" s="7"/>
      <c r="C356" s="7"/>
      <c r="D356" s="7"/>
      <c r="E356" s="7"/>
      <c r="F356" s="7"/>
      <c r="G356" s="7"/>
    </row>
    <row r="357" spans="1:7" s="5" customFormat="1" x14ac:dyDescent="0.25">
      <c r="A357" s="7"/>
      <c r="B357" s="7"/>
      <c r="C357" s="7"/>
      <c r="D357" s="7"/>
      <c r="E357" s="7"/>
      <c r="F357" s="7"/>
      <c r="G357" s="7"/>
    </row>
    <row r="358" spans="1:7" s="5" customFormat="1" x14ac:dyDescent="0.25">
      <c r="A358" s="7"/>
      <c r="B358" s="7"/>
      <c r="C358" s="7"/>
      <c r="D358" s="7"/>
      <c r="E358" s="7"/>
      <c r="F358" s="7"/>
      <c r="G358" s="7"/>
    </row>
    <row r="359" spans="1:7" s="5" customFormat="1" x14ac:dyDescent="0.25">
      <c r="A359" s="7"/>
      <c r="B359" s="7"/>
      <c r="C359" s="7"/>
      <c r="D359" s="7"/>
      <c r="E359" s="7"/>
      <c r="F359" s="7"/>
      <c r="G359" s="7"/>
    </row>
    <row r="360" spans="1:7" s="5" customFormat="1" x14ac:dyDescent="0.25">
      <c r="A360" s="7"/>
      <c r="B360" s="7"/>
      <c r="C360" s="7"/>
      <c r="D360" s="7"/>
      <c r="E360" s="7"/>
      <c r="F360" s="7"/>
      <c r="G360" s="7"/>
    </row>
    <row r="361" spans="1:7" s="5" customFormat="1" x14ac:dyDescent="0.25">
      <c r="A361" s="7"/>
      <c r="B361" s="7"/>
      <c r="C361" s="7"/>
      <c r="D361" s="7"/>
      <c r="E361" s="7"/>
      <c r="F361" s="7"/>
      <c r="G361" s="7"/>
    </row>
    <row r="362" spans="1:7" s="5" customFormat="1" x14ac:dyDescent="0.25">
      <c r="A362" s="7"/>
      <c r="B362" s="7"/>
      <c r="C362" s="7"/>
      <c r="D362" s="7"/>
      <c r="E362" s="7"/>
      <c r="F362" s="7"/>
      <c r="G362" s="7"/>
    </row>
    <row r="363" spans="1:7" s="5" customFormat="1" x14ac:dyDescent="0.25">
      <c r="A363" s="7"/>
      <c r="B363" s="7"/>
      <c r="C363" s="7"/>
      <c r="D363" s="7"/>
      <c r="E363" s="7"/>
      <c r="F363" s="7"/>
      <c r="G363" s="7"/>
    </row>
    <row r="364" spans="1:7" s="5" customFormat="1" x14ac:dyDescent="0.25">
      <c r="A364" s="7"/>
      <c r="B364" s="7"/>
      <c r="C364" s="7"/>
      <c r="D364" s="7"/>
      <c r="E364" s="7"/>
      <c r="F364" s="7"/>
      <c r="G364" s="7"/>
    </row>
    <row r="365" spans="1:7" s="5" customFormat="1" x14ac:dyDescent="0.25">
      <c r="A365" s="7"/>
      <c r="B365" s="7"/>
      <c r="C365" s="7"/>
      <c r="D365" s="7"/>
      <c r="E365" s="7"/>
      <c r="F365" s="7"/>
      <c r="G365" s="7"/>
    </row>
    <row r="366" spans="1:7" s="5" customFormat="1" x14ac:dyDescent="0.25">
      <c r="A366" s="7"/>
      <c r="B366" s="7"/>
      <c r="C366" s="7"/>
      <c r="D366" s="7"/>
      <c r="E366" s="7"/>
      <c r="F366" s="7"/>
      <c r="G366" s="7"/>
    </row>
    <row r="367" spans="1:7" s="5" customFormat="1" x14ac:dyDescent="0.25">
      <c r="A367" s="7"/>
      <c r="B367" s="7"/>
      <c r="C367" s="7"/>
      <c r="D367" s="7"/>
      <c r="E367" s="7"/>
      <c r="F367" s="7"/>
      <c r="G367" s="7"/>
    </row>
    <row r="368" spans="1:7" s="5" customFormat="1" x14ac:dyDescent="0.25">
      <c r="A368" s="7"/>
      <c r="B368" s="7"/>
      <c r="C368" s="7"/>
      <c r="D368" s="7"/>
      <c r="E368" s="7"/>
      <c r="F368" s="7"/>
      <c r="G368" s="7"/>
    </row>
    <row r="369" spans="1:7" s="5" customFormat="1" x14ac:dyDescent="0.25">
      <c r="A369" s="7"/>
      <c r="B369" s="7"/>
      <c r="C369" s="7"/>
      <c r="D369" s="7"/>
      <c r="E369" s="7"/>
      <c r="F369" s="7"/>
      <c r="G369" s="7"/>
    </row>
    <row r="370" spans="1:7" s="5" customFormat="1" x14ac:dyDescent="0.25">
      <c r="A370" s="7"/>
      <c r="B370" s="7"/>
      <c r="C370" s="7"/>
      <c r="D370" s="7"/>
      <c r="E370" s="7"/>
      <c r="F370" s="7"/>
      <c r="G370" s="7"/>
    </row>
    <row r="371" spans="1:7" s="5" customFormat="1" x14ac:dyDescent="0.25">
      <c r="A371" s="7"/>
      <c r="B371" s="7"/>
      <c r="C371" s="7"/>
      <c r="D371" s="7"/>
      <c r="E371" s="7"/>
      <c r="F371" s="7"/>
      <c r="G371" s="7"/>
    </row>
    <row r="372" spans="1:7" s="5" customFormat="1" x14ac:dyDescent="0.25">
      <c r="A372" s="7"/>
      <c r="B372" s="7"/>
      <c r="C372" s="7"/>
      <c r="D372" s="7"/>
      <c r="E372" s="7"/>
      <c r="F372" s="7"/>
      <c r="G372" s="7"/>
    </row>
    <row r="373" spans="1:7" s="5" customFormat="1" x14ac:dyDescent="0.25">
      <c r="A373" s="7"/>
      <c r="B373" s="7"/>
      <c r="C373" s="7"/>
      <c r="D373" s="7"/>
      <c r="E373" s="7"/>
      <c r="F373" s="7"/>
      <c r="G373" s="7"/>
    </row>
    <row r="374" spans="1:7" s="5" customFormat="1" x14ac:dyDescent="0.25">
      <c r="A374" s="7"/>
      <c r="B374" s="7"/>
      <c r="C374" s="7"/>
      <c r="D374" s="7"/>
      <c r="E374" s="7"/>
      <c r="F374" s="7"/>
      <c r="G374" s="7"/>
    </row>
    <row r="375" spans="1:7" s="5" customFormat="1" x14ac:dyDescent="0.25">
      <c r="A375" s="7"/>
      <c r="B375" s="7"/>
      <c r="C375" s="7"/>
      <c r="D375" s="7"/>
      <c r="E375" s="7"/>
      <c r="F375" s="7"/>
      <c r="G375" s="7"/>
    </row>
    <row r="376" spans="1:7" s="5" customFormat="1" x14ac:dyDescent="0.25">
      <c r="A376" s="7"/>
      <c r="B376" s="7"/>
      <c r="C376" s="7"/>
      <c r="D376" s="7"/>
      <c r="E376" s="7"/>
      <c r="F376" s="7"/>
      <c r="G376" s="7"/>
    </row>
    <row r="377" spans="1:7" s="5" customFormat="1" x14ac:dyDescent="0.25">
      <c r="A377" s="7"/>
      <c r="B377" s="7"/>
      <c r="C377" s="7"/>
      <c r="D377" s="7"/>
      <c r="E377" s="7"/>
      <c r="F377" s="7"/>
      <c r="G377" s="7"/>
    </row>
    <row r="378" spans="1:7" s="5" customFormat="1" x14ac:dyDescent="0.25">
      <c r="A378" s="7"/>
      <c r="B378" s="7"/>
      <c r="C378" s="7"/>
      <c r="D378" s="7"/>
      <c r="E378" s="7"/>
      <c r="F378" s="7"/>
      <c r="G378" s="7"/>
    </row>
    <row r="379" spans="1:7" s="5" customFormat="1" x14ac:dyDescent="0.25">
      <c r="A379" s="7"/>
      <c r="B379" s="7"/>
      <c r="C379" s="7"/>
      <c r="D379" s="7"/>
      <c r="E379" s="7"/>
      <c r="F379" s="7"/>
      <c r="G379" s="7"/>
    </row>
    <row r="380" spans="1:7" s="5" customFormat="1" x14ac:dyDescent="0.25">
      <c r="A380" s="7"/>
      <c r="B380" s="7"/>
      <c r="C380" s="7"/>
      <c r="D380" s="7"/>
      <c r="E380" s="7"/>
      <c r="F380" s="7"/>
      <c r="G380" s="7"/>
    </row>
    <row r="381" spans="1:7" s="5" customFormat="1" x14ac:dyDescent="0.25">
      <c r="A381" s="7"/>
      <c r="B381" s="7"/>
      <c r="C381" s="7"/>
      <c r="D381" s="7"/>
      <c r="E381" s="7"/>
      <c r="F381" s="7"/>
      <c r="G381" s="7"/>
    </row>
    <row r="382" spans="1:7" s="5" customFormat="1" x14ac:dyDescent="0.25">
      <c r="A382" s="7"/>
      <c r="B382" s="7"/>
      <c r="C382" s="7"/>
      <c r="D382" s="7"/>
      <c r="E382" s="7"/>
      <c r="F382" s="7"/>
      <c r="G382" s="7"/>
    </row>
    <row r="383" spans="1:7" s="5" customFormat="1" x14ac:dyDescent="0.25">
      <c r="A383" s="7"/>
      <c r="B383" s="7"/>
      <c r="C383" s="7"/>
      <c r="D383" s="7"/>
      <c r="E383" s="7"/>
      <c r="F383" s="7"/>
      <c r="G383" s="7"/>
    </row>
    <row r="384" spans="1:7" s="5" customFormat="1" x14ac:dyDescent="0.25">
      <c r="A384" s="7"/>
      <c r="B384" s="7"/>
      <c r="C384" s="7"/>
      <c r="D384" s="7"/>
      <c r="E384" s="7"/>
      <c r="F384" s="7"/>
      <c r="G384" s="7"/>
    </row>
    <row r="385" spans="1:7" s="5" customFormat="1" x14ac:dyDescent="0.25">
      <c r="A385" s="7"/>
      <c r="B385" s="7"/>
      <c r="C385" s="7"/>
      <c r="D385" s="7"/>
      <c r="E385" s="7"/>
      <c r="F385" s="7"/>
      <c r="G385" s="7"/>
    </row>
    <row r="386" spans="1:7" s="5" customFormat="1" x14ac:dyDescent="0.25">
      <c r="A386" s="7"/>
      <c r="B386" s="7"/>
      <c r="C386" s="7"/>
      <c r="D386" s="7"/>
      <c r="E386" s="7"/>
      <c r="F386" s="7"/>
      <c r="G386" s="7"/>
    </row>
    <row r="387" spans="1:7" s="5" customFormat="1" x14ac:dyDescent="0.25">
      <c r="A387" s="7"/>
      <c r="B387" s="7"/>
      <c r="C387" s="7"/>
      <c r="D387" s="7"/>
      <c r="E387" s="7"/>
      <c r="F387" s="7"/>
      <c r="G387" s="7"/>
    </row>
    <row r="388" spans="1:7" s="5" customFormat="1" x14ac:dyDescent="0.25">
      <c r="A388" s="7"/>
      <c r="B388" s="7"/>
      <c r="C388" s="7"/>
      <c r="D388" s="7"/>
      <c r="E388" s="7"/>
      <c r="F388" s="7"/>
      <c r="G388" s="7"/>
    </row>
    <row r="389" spans="1:7" s="5" customFormat="1" x14ac:dyDescent="0.25">
      <c r="A389" s="7"/>
      <c r="B389" s="7"/>
      <c r="C389" s="7"/>
      <c r="D389" s="7"/>
      <c r="E389" s="7"/>
      <c r="F389" s="7"/>
      <c r="G389" s="7"/>
    </row>
    <row r="390" spans="1:7" s="5" customFormat="1" x14ac:dyDescent="0.25">
      <c r="A390" s="7"/>
      <c r="B390" s="7"/>
      <c r="C390" s="7"/>
      <c r="D390" s="7"/>
      <c r="E390" s="7"/>
      <c r="F390" s="7"/>
      <c r="G390" s="7"/>
    </row>
    <row r="391" spans="1:7" s="5" customFormat="1" x14ac:dyDescent="0.25">
      <c r="A391" s="7"/>
      <c r="B391" s="7"/>
      <c r="C391" s="7"/>
      <c r="D391" s="7"/>
      <c r="E391" s="7"/>
      <c r="F391" s="7"/>
      <c r="G391" s="7"/>
    </row>
    <row r="392" spans="1:7" s="5" customFormat="1" x14ac:dyDescent="0.25">
      <c r="A392" s="7"/>
      <c r="B392" s="7"/>
      <c r="C392" s="7"/>
      <c r="D392" s="7"/>
      <c r="E392" s="7"/>
      <c r="F392" s="7"/>
      <c r="G392" s="7"/>
    </row>
    <row r="393" spans="1:7" s="5" customFormat="1" x14ac:dyDescent="0.25">
      <c r="A393" s="7"/>
      <c r="B393" s="7"/>
      <c r="C393" s="7"/>
      <c r="D393" s="7"/>
      <c r="E393" s="7"/>
      <c r="F393" s="7"/>
      <c r="G393" s="7"/>
    </row>
    <row r="394" spans="1:7" s="5" customFormat="1" x14ac:dyDescent="0.25">
      <c r="A394" s="7"/>
      <c r="B394" s="7"/>
      <c r="C394" s="7"/>
      <c r="D394" s="7"/>
      <c r="E394" s="7"/>
      <c r="F394" s="7"/>
      <c r="G394" s="7"/>
    </row>
    <row r="395" spans="1:7" s="5" customFormat="1" x14ac:dyDescent="0.25">
      <c r="A395" s="7"/>
      <c r="B395" s="7"/>
      <c r="C395" s="7"/>
      <c r="D395" s="7"/>
      <c r="E395" s="7"/>
      <c r="F395" s="7"/>
      <c r="G395" s="7"/>
    </row>
    <row r="396" spans="1:7" s="5" customFormat="1" x14ac:dyDescent="0.25">
      <c r="A396" s="7"/>
      <c r="B396" s="7"/>
      <c r="C396" s="7"/>
      <c r="D396" s="7"/>
      <c r="E396" s="7"/>
      <c r="F396" s="7"/>
      <c r="G396" s="7"/>
    </row>
    <row r="397" spans="1:7" s="5" customFormat="1" x14ac:dyDescent="0.25">
      <c r="A397" s="7"/>
      <c r="B397" s="7"/>
      <c r="C397" s="7"/>
      <c r="D397" s="7"/>
      <c r="E397" s="7"/>
      <c r="F397" s="7"/>
      <c r="G397" s="7"/>
    </row>
    <row r="398" spans="1:7" s="5" customFormat="1" x14ac:dyDescent="0.25">
      <c r="A398" s="7"/>
      <c r="B398" s="7"/>
      <c r="C398" s="7"/>
      <c r="D398" s="7"/>
      <c r="E398" s="7"/>
      <c r="F398" s="7"/>
      <c r="G398" s="7"/>
    </row>
    <row r="399" spans="1:7" s="5" customFormat="1" x14ac:dyDescent="0.25">
      <c r="A399" s="7"/>
      <c r="B399" s="7"/>
      <c r="C399" s="7"/>
      <c r="D399" s="7"/>
      <c r="E399" s="7"/>
      <c r="F399" s="7"/>
      <c r="G399" s="7"/>
    </row>
    <row r="400" spans="1:7" s="5" customFormat="1" x14ac:dyDescent="0.25">
      <c r="A400" s="7"/>
      <c r="B400" s="7"/>
      <c r="C400" s="7"/>
      <c r="D400" s="7"/>
      <c r="E400" s="7"/>
      <c r="F400" s="7"/>
      <c r="G400" s="7"/>
    </row>
    <row r="401" spans="1:7" s="5" customFormat="1" x14ac:dyDescent="0.25">
      <c r="A401" s="7"/>
      <c r="B401" s="7"/>
      <c r="C401" s="7"/>
      <c r="D401" s="7"/>
      <c r="E401" s="7"/>
      <c r="F401" s="7"/>
      <c r="G401" s="7"/>
    </row>
    <row r="402" spans="1:7" s="5" customFormat="1" x14ac:dyDescent="0.25">
      <c r="A402" s="7"/>
      <c r="B402" s="7"/>
      <c r="C402" s="7"/>
      <c r="D402" s="7"/>
      <c r="E402" s="7"/>
      <c r="F402" s="7"/>
      <c r="G402" s="7"/>
    </row>
    <row r="403" spans="1:7" s="5" customFormat="1" x14ac:dyDescent="0.25">
      <c r="A403" s="7"/>
      <c r="B403" s="7"/>
      <c r="C403" s="7"/>
      <c r="D403" s="7"/>
      <c r="E403" s="7"/>
      <c r="F403" s="7"/>
      <c r="G403" s="7"/>
    </row>
    <row r="404" spans="1:7" s="5" customFormat="1" x14ac:dyDescent="0.25">
      <c r="A404" s="7"/>
      <c r="B404" s="7"/>
      <c r="C404" s="7"/>
      <c r="D404" s="7"/>
      <c r="E404" s="7"/>
      <c r="F404" s="7"/>
      <c r="G404" s="7"/>
    </row>
    <row r="405" spans="1:7" s="5" customFormat="1" x14ac:dyDescent="0.25">
      <c r="A405" s="7"/>
      <c r="B405" s="7"/>
      <c r="C405" s="7"/>
      <c r="D405" s="7"/>
      <c r="E405" s="7"/>
      <c r="F405" s="7"/>
      <c r="G405" s="7"/>
    </row>
    <row r="406" spans="1:7" s="5" customFormat="1" x14ac:dyDescent="0.25">
      <c r="A406" s="7"/>
      <c r="B406" s="7"/>
      <c r="C406" s="7"/>
      <c r="D406" s="7"/>
      <c r="E406" s="7"/>
      <c r="F406" s="7"/>
      <c r="G406" s="7"/>
    </row>
    <row r="407" spans="1:7" s="5" customFormat="1" x14ac:dyDescent="0.25">
      <c r="A407" s="7"/>
      <c r="B407" s="7"/>
      <c r="C407" s="7"/>
      <c r="D407" s="7"/>
      <c r="E407" s="7"/>
      <c r="F407" s="7"/>
      <c r="G407" s="7"/>
    </row>
    <row r="408" spans="1:7" s="5" customFormat="1" x14ac:dyDescent="0.25">
      <c r="A408" s="7"/>
      <c r="B408" s="7"/>
      <c r="C408" s="7"/>
      <c r="D408" s="7"/>
      <c r="E408" s="7"/>
      <c r="F408" s="7"/>
      <c r="G408" s="7"/>
    </row>
    <row r="409" spans="1:7" s="5" customFormat="1" x14ac:dyDescent="0.25">
      <c r="A409" s="7"/>
      <c r="B409" s="7"/>
      <c r="C409" s="7"/>
      <c r="D409" s="7"/>
      <c r="E409" s="7"/>
      <c r="F409" s="7"/>
      <c r="G409" s="7"/>
    </row>
    <row r="410" spans="1:7" s="5" customFormat="1" x14ac:dyDescent="0.25">
      <c r="A410" s="7"/>
      <c r="B410" s="7"/>
      <c r="C410" s="7"/>
      <c r="D410" s="7"/>
      <c r="E410" s="7"/>
      <c r="F410" s="7"/>
      <c r="G410" s="7"/>
    </row>
    <row r="411" spans="1:7" s="5" customFormat="1" x14ac:dyDescent="0.25">
      <c r="A411" s="7"/>
      <c r="B411" s="7"/>
      <c r="C411" s="7"/>
      <c r="D411" s="7"/>
      <c r="E411" s="7"/>
      <c r="F411" s="7"/>
      <c r="G411" s="7"/>
    </row>
    <row r="412" spans="1:7" s="5" customFormat="1" x14ac:dyDescent="0.25">
      <c r="A412" s="7"/>
      <c r="B412" s="7"/>
      <c r="C412" s="7"/>
      <c r="D412" s="7"/>
      <c r="E412" s="7"/>
      <c r="F412" s="7"/>
      <c r="G412" s="7"/>
    </row>
    <row r="413" spans="1:7" s="5" customFormat="1" x14ac:dyDescent="0.25">
      <c r="A413" s="7"/>
      <c r="B413" s="7"/>
      <c r="C413" s="7"/>
      <c r="D413" s="7"/>
      <c r="E413" s="7"/>
      <c r="F413" s="7"/>
      <c r="G413" s="7"/>
    </row>
    <row r="414" spans="1:7" s="5" customFormat="1" x14ac:dyDescent="0.25">
      <c r="A414" s="7"/>
      <c r="B414" s="7"/>
      <c r="C414" s="7"/>
      <c r="D414" s="7"/>
      <c r="E414" s="7"/>
      <c r="F414" s="7"/>
      <c r="G414" s="7"/>
    </row>
    <row r="415" spans="1:7" s="5" customFormat="1" x14ac:dyDescent="0.25">
      <c r="A415" s="7"/>
      <c r="B415" s="7"/>
      <c r="C415" s="7"/>
      <c r="D415" s="7"/>
      <c r="E415" s="7"/>
      <c r="F415" s="7"/>
      <c r="G415" s="7"/>
    </row>
    <row r="416" spans="1:7" s="5" customFormat="1" x14ac:dyDescent="0.25">
      <c r="A416" s="7"/>
      <c r="B416" s="7"/>
      <c r="C416" s="7"/>
      <c r="D416" s="7"/>
      <c r="E416" s="7"/>
      <c r="F416" s="7"/>
      <c r="G416" s="7"/>
    </row>
    <row r="417" spans="1:7" s="5" customFormat="1" x14ac:dyDescent="0.25">
      <c r="A417" s="7"/>
      <c r="B417" s="7"/>
      <c r="C417" s="7"/>
      <c r="D417" s="7"/>
      <c r="E417" s="7"/>
      <c r="F417" s="7"/>
      <c r="G417" s="7"/>
    </row>
    <row r="418" spans="1:7" s="5" customFormat="1" x14ac:dyDescent="0.25">
      <c r="A418" s="7"/>
      <c r="B418" s="7"/>
      <c r="C418" s="7"/>
      <c r="D418" s="7"/>
      <c r="E418" s="7"/>
      <c r="F418" s="7"/>
      <c r="G418" s="7"/>
    </row>
    <row r="419" spans="1:7" s="5" customFormat="1" x14ac:dyDescent="0.25">
      <c r="A419" s="7"/>
      <c r="B419" s="7"/>
      <c r="C419" s="7"/>
      <c r="D419" s="7"/>
      <c r="E419" s="7"/>
      <c r="F419" s="7"/>
      <c r="G419" s="7"/>
    </row>
    <row r="420" spans="1:7" s="5" customFormat="1" x14ac:dyDescent="0.25">
      <c r="A420" s="7"/>
      <c r="B420" s="7"/>
      <c r="C420" s="7"/>
      <c r="D420" s="7"/>
      <c r="E420" s="7"/>
      <c r="F420" s="7"/>
      <c r="G420" s="7"/>
    </row>
    <row r="421" spans="1:7" s="5" customFormat="1" x14ac:dyDescent="0.25">
      <c r="A421" s="7"/>
      <c r="B421" s="7"/>
      <c r="C421" s="7"/>
      <c r="D421" s="7"/>
      <c r="E421" s="7"/>
      <c r="F421" s="7"/>
      <c r="G421" s="7"/>
    </row>
    <row r="422" spans="1:7" s="5" customFormat="1" x14ac:dyDescent="0.25">
      <c r="A422" s="7"/>
      <c r="B422" s="7"/>
      <c r="C422" s="7"/>
      <c r="D422" s="7"/>
      <c r="E422" s="7"/>
      <c r="F422" s="7"/>
      <c r="G422" s="7"/>
    </row>
    <row r="423" spans="1:7" s="5" customFormat="1" x14ac:dyDescent="0.25">
      <c r="A423" s="7"/>
      <c r="B423" s="7"/>
      <c r="C423" s="7"/>
      <c r="D423" s="7"/>
      <c r="E423" s="7"/>
      <c r="F423" s="7"/>
      <c r="G423" s="7"/>
    </row>
    <row r="424" spans="1:7" s="5" customFormat="1" x14ac:dyDescent="0.25">
      <c r="A424" s="7"/>
      <c r="B424" s="7"/>
      <c r="C424" s="7"/>
      <c r="D424" s="7"/>
      <c r="E424" s="7"/>
      <c r="F424" s="7"/>
      <c r="G424" s="7"/>
    </row>
    <row r="425" spans="1:7" s="5" customFormat="1" x14ac:dyDescent="0.25">
      <c r="A425" s="7"/>
      <c r="B425" s="7"/>
      <c r="C425" s="7"/>
      <c r="D425" s="7"/>
      <c r="E425" s="7"/>
      <c r="F425" s="7"/>
      <c r="G425" s="7"/>
    </row>
    <row r="426" spans="1:7" s="5" customFormat="1" x14ac:dyDescent="0.25">
      <c r="A426" s="7"/>
      <c r="B426" s="7"/>
      <c r="C426" s="7"/>
      <c r="D426" s="7"/>
      <c r="E426" s="7"/>
      <c r="F426" s="7"/>
      <c r="G426" s="7"/>
    </row>
    <row r="427" spans="1:7" s="5" customFormat="1" x14ac:dyDescent="0.25">
      <c r="A427" s="7"/>
      <c r="B427" s="7"/>
      <c r="C427" s="7"/>
      <c r="D427" s="7"/>
      <c r="E427" s="7"/>
      <c r="F427" s="7"/>
      <c r="G427" s="7"/>
    </row>
    <row r="428" spans="1:7" s="5" customFormat="1" x14ac:dyDescent="0.25">
      <c r="A428" s="7"/>
      <c r="B428" s="7"/>
      <c r="C428" s="7"/>
      <c r="D428" s="7"/>
      <c r="E428" s="7"/>
      <c r="F428" s="7"/>
      <c r="G428" s="7"/>
    </row>
    <row r="429" spans="1:7" s="5" customFormat="1" x14ac:dyDescent="0.25">
      <c r="A429" s="7"/>
      <c r="B429" s="7"/>
      <c r="C429" s="7"/>
      <c r="D429" s="7"/>
      <c r="E429" s="7"/>
      <c r="F429" s="7"/>
      <c r="G429" s="7"/>
    </row>
    <row r="430" spans="1:7" s="5" customFormat="1" x14ac:dyDescent="0.25">
      <c r="A430" s="7"/>
      <c r="B430" s="7"/>
      <c r="C430" s="7"/>
      <c r="D430" s="7"/>
      <c r="E430" s="7"/>
      <c r="F430" s="7"/>
      <c r="G430" s="7"/>
    </row>
    <row r="431" spans="1:7" s="5" customFormat="1" x14ac:dyDescent="0.25">
      <c r="A431" s="7"/>
      <c r="B431" s="7"/>
      <c r="C431" s="7"/>
      <c r="D431" s="7"/>
      <c r="E431" s="7"/>
      <c r="F431" s="7"/>
      <c r="G431" s="7"/>
    </row>
    <row r="432" spans="1:7" s="5" customFormat="1" x14ac:dyDescent="0.25">
      <c r="A432" s="7"/>
      <c r="B432" s="7"/>
      <c r="C432" s="7"/>
      <c r="D432" s="7"/>
      <c r="E432" s="7"/>
      <c r="F432" s="7"/>
      <c r="G432" s="7"/>
    </row>
    <row r="433" spans="1:7" s="5" customFormat="1" x14ac:dyDescent="0.25">
      <c r="A433" s="7"/>
      <c r="B433" s="7"/>
      <c r="C433" s="7"/>
      <c r="D433" s="7"/>
      <c r="E433" s="7"/>
      <c r="F433" s="7"/>
      <c r="G433" s="7"/>
    </row>
    <row r="434" spans="1:7" s="5" customFormat="1" x14ac:dyDescent="0.25">
      <c r="A434" s="7"/>
      <c r="B434" s="7"/>
      <c r="C434" s="7"/>
      <c r="D434" s="7"/>
      <c r="E434" s="7"/>
      <c r="F434" s="7"/>
      <c r="G434" s="7"/>
    </row>
    <row r="435" spans="1:7" s="5" customFormat="1" x14ac:dyDescent="0.25">
      <c r="A435" s="7"/>
      <c r="B435" s="7"/>
      <c r="C435" s="7"/>
      <c r="D435" s="7"/>
      <c r="E435" s="7"/>
      <c r="F435" s="7"/>
      <c r="G435" s="7"/>
    </row>
    <row r="436" spans="1:7" s="5" customFormat="1" x14ac:dyDescent="0.25">
      <c r="A436" s="7"/>
      <c r="B436" s="7"/>
      <c r="C436" s="7"/>
      <c r="D436" s="7"/>
      <c r="E436" s="7"/>
      <c r="F436" s="7"/>
      <c r="G436" s="7"/>
    </row>
    <row r="437" spans="1:7" s="5" customFormat="1" x14ac:dyDescent="0.25">
      <c r="A437" s="7"/>
      <c r="B437" s="7"/>
      <c r="C437" s="7"/>
      <c r="D437" s="7"/>
      <c r="E437" s="7"/>
      <c r="F437" s="7"/>
      <c r="G437" s="7"/>
    </row>
    <row r="438" spans="1:7" s="5" customFormat="1" x14ac:dyDescent="0.25">
      <c r="A438" s="7"/>
      <c r="B438" s="7"/>
      <c r="C438" s="7"/>
      <c r="D438" s="7"/>
      <c r="E438" s="7"/>
      <c r="F438" s="7"/>
      <c r="G438" s="7"/>
    </row>
    <row r="439" spans="1:7" s="5" customFormat="1" x14ac:dyDescent="0.25">
      <c r="A439" s="7"/>
      <c r="B439" s="7"/>
      <c r="C439" s="7"/>
      <c r="D439" s="7"/>
      <c r="E439" s="7"/>
      <c r="F439" s="7"/>
      <c r="G439" s="7"/>
    </row>
    <row r="440" spans="1:7" s="5" customFormat="1" x14ac:dyDescent="0.25">
      <c r="A440" s="7"/>
      <c r="B440" s="7"/>
      <c r="C440" s="7"/>
      <c r="D440" s="7"/>
      <c r="E440" s="7"/>
      <c r="F440" s="7"/>
      <c r="G440" s="7"/>
    </row>
    <row r="441" spans="1:7" s="5" customFormat="1" x14ac:dyDescent="0.25">
      <c r="A441" s="7"/>
      <c r="B441" s="7"/>
      <c r="C441" s="7"/>
      <c r="D441" s="7"/>
      <c r="E441" s="7"/>
      <c r="F441" s="7"/>
      <c r="G441" s="7"/>
    </row>
    <row r="442" spans="1:7" s="5" customFormat="1" x14ac:dyDescent="0.25">
      <c r="A442" s="7"/>
      <c r="B442" s="7"/>
      <c r="C442" s="7"/>
      <c r="D442" s="7"/>
      <c r="E442" s="7"/>
      <c r="F442" s="7"/>
      <c r="G442" s="7"/>
    </row>
    <row r="443" spans="1:7" s="5" customFormat="1" x14ac:dyDescent="0.25">
      <c r="A443" s="7"/>
      <c r="B443" s="7"/>
      <c r="C443" s="7"/>
      <c r="D443" s="7"/>
      <c r="E443" s="7"/>
      <c r="F443" s="7"/>
      <c r="G443" s="7"/>
    </row>
    <row r="444" spans="1:7" s="5" customFormat="1" x14ac:dyDescent="0.25">
      <c r="A444" s="7"/>
      <c r="B444" s="7"/>
      <c r="C444" s="7"/>
      <c r="D444" s="7"/>
      <c r="E444" s="7"/>
      <c r="F444" s="7"/>
      <c r="G444" s="7"/>
    </row>
    <row r="445" spans="1:7" s="5" customFormat="1" x14ac:dyDescent="0.25">
      <c r="A445" s="7"/>
      <c r="B445" s="7"/>
      <c r="C445" s="7"/>
      <c r="D445" s="7"/>
      <c r="E445" s="7"/>
      <c r="F445" s="7"/>
      <c r="G445" s="7"/>
    </row>
    <row r="446" spans="1:7" s="5" customFormat="1" x14ac:dyDescent="0.25">
      <c r="A446" s="7"/>
      <c r="B446" s="7"/>
      <c r="C446" s="7"/>
      <c r="D446" s="7"/>
      <c r="E446" s="7"/>
      <c r="F446" s="7"/>
      <c r="G446" s="7"/>
    </row>
    <row r="447" spans="1:7" s="5" customFormat="1" x14ac:dyDescent="0.25">
      <c r="A447" s="7"/>
      <c r="B447" s="7"/>
      <c r="C447" s="7"/>
      <c r="D447" s="7"/>
      <c r="E447" s="7"/>
      <c r="F447" s="7"/>
      <c r="G447" s="7"/>
    </row>
    <row r="448" spans="1:7" s="5" customFormat="1" x14ac:dyDescent="0.25">
      <c r="A448" s="7"/>
      <c r="B448" s="7"/>
      <c r="C448" s="7"/>
      <c r="D448" s="7"/>
      <c r="E448" s="7"/>
      <c r="F448" s="7"/>
      <c r="G448" s="7"/>
    </row>
    <row r="449" spans="1:7" s="5" customFormat="1" x14ac:dyDescent="0.25">
      <c r="A449" s="7"/>
      <c r="B449" s="7"/>
      <c r="C449" s="7"/>
      <c r="D449" s="7"/>
      <c r="E449" s="7"/>
      <c r="F449" s="7"/>
      <c r="G449" s="7"/>
    </row>
    <row r="450" spans="1:7" s="5" customFormat="1" x14ac:dyDescent="0.25">
      <c r="A450" s="7"/>
      <c r="B450" s="7"/>
      <c r="C450" s="7"/>
      <c r="D450" s="7"/>
      <c r="E450" s="7"/>
      <c r="F450" s="7"/>
      <c r="G450" s="7"/>
    </row>
    <row r="451" spans="1:7" s="5" customFormat="1" x14ac:dyDescent="0.25">
      <c r="A451" s="7"/>
      <c r="B451" s="7"/>
      <c r="C451" s="7"/>
      <c r="D451" s="7"/>
      <c r="E451" s="7"/>
      <c r="F451" s="7"/>
      <c r="G451" s="7"/>
    </row>
    <row r="452" spans="1:7" s="5" customFormat="1" x14ac:dyDescent="0.25">
      <c r="A452" s="7"/>
      <c r="B452" s="7"/>
      <c r="C452" s="7"/>
      <c r="D452" s="7"/>
      <c r="E452" s="7"/>
      <c r="F452" s="7"/>
      <c r="G452" s="7"/>
    </row>
    <row r="453" spans="1:7" s="5" customFormat="1" x14ac:dyDescent="0.25">
      <c r="A453" s="7"/>
      <c r="B453" s="7"/>
      <c r="C453" s="7"/>
      <c r="D453" s="7"/>
      <c r="E453" s="7"/>
      <c r="F453" s="7"/>
      <c r="G453" s="7"/>
    </row>
    <row r="454" spans="1:7" s="5" customFormat="1" x14ac:dyDescent="0.25">
      <c r="A454" s="7"/>
      <c r="B454" s="7"/>
      <c r="C454" s="7"/>
      <c r="D454" s="7"/>
      <c r="E454" s="7"/>
      <c r="F454" s="7"/>
      <c r="G454" s="7"/>
    </row>
    <row r="455" spans="1:7" s="5" customFormat="1" x14ac:dyDescent="0.25">
      <c r="A455" s="7"/>
      <c r="B455" s="7"/>
      <c r="C455" s="7"/>
      <c r="D455" s="7"/>
      <c r="E455" s="7"/>
      <c r="F455" s="7"/>
      <c r="G455" s="7"/>
    </row>
    <row r="456" spans="1:7" s="5" customFormat="1" x14ac:dyDescent="0.25">
      <c r="A456" s="7"/>
      <c r="B456" s="7"/>
      <c r="C456" s="7"/>
      <c r="D456" s="7"/>
      <c r="E456" s="7"/>
      <c r="F456" s="7"/>
      <c r="G456" s="7"/>
    </row>
    <row r="457" spans="1:7" s="5" customFormat="1" x14ac:dyDescent="0.25">
      <c r="A457" s="7"/>
      <c r="B457" s="7"/>
      <c r="C457" s="7"/>
      <c r="D457" s="7"/>
      <c r="E457" s="7"/>
      <c r="F457" s="7"/>
      <c r="G457" s="7"/>
    </row>
    <row r="458" spans="1:7" s="5" customFormat="1" x14ac:dyDescent="0.25">
      <c r="A458" s="7"/>
      <c r="B458" s="7"/>
      <c r="C458" s="7"/>
      <c r="D458" s="7"/>
      <c r="E458" s="7"/>
      <c r="F458" s="7"/>
      <c r="G458" s="7"/>
    </row>
    <row r="459" spans="1:7" s="5" customFormat="1" x14ac:dyDescent="0.25">
      <c r="A459" s="7"/>
      <c r="B459" s="7"/>
      <c r="C459" s="7"/>
      <c r="D459" s="7"/>
      <c r="E459" s="7"/>
      <c r="F459" s="7"/>
      <c r="G459" s="7"/>
    </row>
    <row r="460" spans="1:7" s="5" customFormat="1" x14ac:dyDescent="0.25">
      <c r="A460" s="7"/>
      <c r="B460" s="7"/>
      <c r="C460" s="7"/>
      <c r="D460" s="7"/>
      <c r="E460" s="7"/>
      <c r="F460" s="7"/>
      <c r="G460" s="7"/>
    </row>
    <row r="461" spans="1:7" s="5" customFormat="1" x14ac:dyDescent="0.25">
      <c r="A461" s="7"/>
      <c r="B461" s="7"/>
      <c r="C461" s="7"/>
      <c r="D461" s="7"/>
      <c r="E461" s="7"/>
      <c r="F461" s="7"/>
      <c r="G461" s="7"/>
    </row>
    <row r="462" spans="1:7" s="5" customFormat="1" x14ac:dyDescent="0.25">
      <c r="A462" s="7"/>
      <c r="B462" s="7"/>
      <c r="C462" s="7"/>
      <c r="D462" s="7"/>
      <c r="E462" s="7"/>
      <c r="F462" s="7"/>
      <c r="G462" s="7"/>
    </row>
    <row r="463" spans="1:7" s="5" customFormat="1" x14ac:dyDescent="0.25">
      <c r="A463" s="7"/>
      <c r="B463" s="7"/>
      <c r="C463" s="7"/>
      <c r="D463" s="7"/>
      <c r="E463" s="7"/>
      <c r="F463" s="7"/>
      <c r="G463" s="7"/>
    </row>
    <row r="464" spans="1:7" s="5" customFormat="1" x14ac:dyDescent="0.25">
      <c r="A464" s="7"/>
      <c r="B464" s="7"/>
      <c r="C464" s="7"/>
      <c r="D464" s="7"/>
      <c r="E464" s="7"/>
      <c r="F464" s="7"/>
      <c r="G464" s="7"/>
    </row>
    <row r="465" spans="1:7" s="5" customFormat="1" x14ac:dyDescent="0.25">
      <c r="A465" s="7"/>
      <c r="B465" s="7"/>
      <c r="C465" s="7"/>
      <c r="D465" s="7"/>
      <c r="E465" s="7"/>
      <c r="F465" s="7"/>
      <c r="G465" s="7"/>
    </row>
    <row r="466" spans="1:7" s="5" customFormat="1" x14ac:dyDescent="0.25">
      <c r="A466" s="7"/>
      <c r="B466" s="7"/>
      <c r="C466" s="7"/>
      <c r="D466" s="7"/>
      <c r="E466" s="7"/>
      <c r="F466" s="7"/>
      <c r="G466" s="7"/>
    </row>
    <row r="467" spans="1:7" s="5" customFormat="1" x14ac:dyDescent="0.25">
      <c r="A467" s="7"/>
      <c r="B467" s="7"/>
      <c r="C467" s="7"/>
      <c r="D467" s="7"/>
      <c r="E467" s="7"/>
      <c r="F467" s="7"/>
      <c r="G467" s="7"/>
    </row>
    <row r="468" spans="1:7" s="5" customFormat="1" x14ac:dyDescent="0.25">
      <c r="A468" s="7"/>
      <c r="B468" s="7"/>
      <c r="C468" s="7"/>
      <c r="D468" s="7"/>
      <c r="E468" s="7"/>
      <c r="F468" s="7"/>
      <c r="G468" s="7"/>
    </row>
    <row r="469" spans="1:7" s="5" customFormat="1" x14ac:dyDescent="0.25">
      <c r="A469" s="7"/>
      <c r="B469" s="7"/>
      <c r="C469" s="7"/>
      <c r="D469" s="7"/>
      <c r="E469" s="7"/>
      <c r="F469" s="7"/>
      <c r="G469" s="7"/>
    </row>
    <row r="470" spans="1:7" s="5" customFormat="1" x14ac:dyDescent="0.25">
      <c r="A470" s="7"/>
      <c r="B470" s="7"/>
      <c r="C470" s="7"/>
      <c r="D470" s="7"/>
      <c r="E470" s="7"/>
      <c r="F470" s="7"/>
      <c r="G470" s="7"/>
    </row>
    <row r="471" spans="1:7" s="5" customFormat="1" x14ac:dyDescent="0.25">
      <c r="A471" s="7"/>
      <c r="B471" s="7"/>
      <c r="C471" s="7"/>
      <c r="D471" s="7"/>
      <c r="E471" s="7"/>
      <c r="F471" s="7"/>
      <c r="G471" s="7"/>
    </row>
    <row r="472" spans="1:7" s="5" customFormat="1" x14ac:dyDescent="0.25">
      <c r="A472" s="7"/>
      <c r="B472" s="7"/>
      <c r="C472" s="7"/>
      <c r="D472" s="7"/>
      <c r="E472" s="7"/>
      <c r="F472" s="7"/>
      <c r="G472" s="7"/>
    </row>
    <row r="473" spans="1:7" s="5" customFormat="1" x14ac:dyDescent="0.25">
      <c r="A473" s="7"/>
      <c r="B473" s="7"/>
      <c r="C473" s="7"/>
      <c r="D473" s="7"/>
      <c r="E473" s="7"/>
      <c r="F473" s="7"/>
      <c r="G473" s="7"/>
    </row>
    <row r="474" spans="1:7" s="5" customFormat="1" x14ac:dyDescent="0.25">
      <c r="A474" s="7"/>
      <c r="B474" s="7"/>
      <c r="C474" s="7"/>
      <c r="D474" s="7"/>
      <c r="E474" s="7"/>
      <c r="F474" s="7"/>
      <c r="G474" s="7"/>
    </row>
    <row r="475" spans="1:7" s="5" customFormat="1" x14ac:dyDescent="0.25">
      <c r="A475" s="7"/>
      <c r="B475" s="7"/>
      <c r="C475" s="7"/>
      <c r="D475" s="7"/>
      <c r="E475" s="7"/>
      <c r="F475" s="7"/>
      <c r="G475" s="7"/>
    </row>
    <row r="476" spans="1:7" s="5" customFormat="1" x14ac:dyDescent="0.25">
      <c r="A476" s="7"/>
      <c r="B476" s="7"/>
      <c r="C476" s="7"/>
      <c r="D476" s="7"/>
      <c r="E476" s="7"/>
      <c r="F476" s="7"/>
      <c r="G476" s="7"/>
    </row>
    <row r="477" spans="1:7" s="5" customFormat="1" x14ac:dyDescent="0.25">
      <c r="A477" s="7"/>
      <c r="B477" s="7"/>
      <c r="C477" s="7"/>
      <c r="D477" s="7"/>
      <c r="E477" s="7"/>
      <c r="F477" s="7"/>
      <c r="G477" s="7"/>
    </row>
    <row r="478" spans="1:7" s="5" customFormat="1" x14ac:dyDescent="0.25">
      <c r="A478" s="7"/>
      <c r="B478" s="7"/>
      <c r="C478" s="7"/>
      <c r="D478" s="7"/>
      <c r="E478" s="7"/>
      <c r="F478" s="7"/>
      <c r="G478" s="7"/>
    </row>
    <row r="479" spans="1:7" s="5" customFormat="1" x14ac:dyDescent="0.25">
      <c r="A479" s="7"/>
      <c r="B479" s="7"/>
      <c r="C479" s="7"/>
      <c r="D479" s="7"/>
      <c r="E479" s="7"/>
      <c r="F479" s="7"/>
      <c r="G479" s="7"/>
    </row>
    <row r="480" spans="1:7" s="5" customFormat="1" x14ac:dyDescent="0.25">
      <c r="A480" s="7"/>
      <c r="B480" s="7"/>
      <c r="C480" s="7"/>
      <c r="D480" s="7"/>
      <c r="E480" s="7"/>
      <c r="F480" s="7"/>
      <c r="G480" s="7"/>
    </row>
    <row r="481" spans="1:7" s="5" customFormat="1" x14ac:dyDescent="0.25">
      <c r="A481" s="7"/>
      <c r="B481" s="7"/>
      <c r="C481" s="7"/>
      <c r="D481" s="7"/>
      <c r="E481" s="7"/>
      <c r="F481" s="7"/>
      <c r="G481" s="7"/>
    </row>
    <row r="482" spans="1:7" s="5" customFormat="1" x14ac:dyDescent="0.25">
      <c r="A482" s="7"/>
      <c r="B482" s="7"/>
      <c r="C482" s="7"/>
      <c r="D482" s="7"/>
      <c r="E482" s="7"/>
      <c r="F482" s="7"/>
      <c r="G482" s="7"/>
    </row>
    <row r="483" spans="1:7" s="5" customFormat="1" x14ac:dyDescent="0.25">
      <c r="A483" s="7"/>
      <c r="B483" s="7"/>
      <c r="C483" s="7"/>
      <c r="D483" s="7"/>
      <c r="E483" s="7"/>
      <c r="F483" s="7"/>
      <c r="G483" s="7"/>
    </row>
    <row r="484" spans="1:7" s="5" customFormat="1" x14ac:dyDescent="0.25">
      <c r="A484" s="7"/>
      <c r="B484" s="7"/>
      <c r="C484" s="7"/>
      <c r="D484" s="7"/>
      <c r="E484" s="7"/>
      <c r="F484" s="7"/>
      <c r="G484" s="7"/>
    </row>
    <row r="485" spans="1:7" s="5" customFormat="1" x14ac:dyDescent="0.25">
      <c r="A485" s="7"/>
      <c r="B485" s="7"/>
      <c r="C485" s="7"/>
      <c r="D485" s="7"/>
      <c r="E485" s="7"/>
      <c r="F485" s="7"/>
      <c r="G485" s="7"/>
    </row>
    <row r="486" spans="1:7" s="5" customFormat="1" x14ac:dyDescent="0.25">
      <c r="A486" s="7"/>
      <c r="B486" s="7"/>
      <c r="C486" s="7"/>
      <c r="D486" s="7"/>
      <c r="E486" s="7"/>
      <c r="F486" s="7"/>
      <c r="G486" s="7"/>
    </row>
    <row r="487" spans="1:7" s="5" customFormat="1" x14ac:dyDescent="0.25">
      <c r="A487" s="7"/>
      <c r="B487" s="7"/>
      <c r="C487" s="7"/>
      <c r="D487" s="7"/>
      <c r="E487" s="7"/>
      <c r="F487" s="7"/>
      <c r="G487" s="7"/>
    </row>
    <row r="488" spans="1:7" s="5" customFormat="1" x14ac:dyDescent="0.25">
      <c r="A488" s="7"/>
      <c r="B488" s="7"/>
      <c r="C488" s="7"/>
      <c r="D488" s="7"/>
      <c r="E488" s="7"/>
      <c r="F488" s="7"/>
      <c r="G488" s="7"/>
    </row>
    <row r="489" spans="1:7" s="5" customFormat="1" x14ac:dyDescent="0.25">
      <c r="A489" s="7"/>
      <c r="B489" s="7"/>
      <c r="C489" s="7"/>
      <c r="D489" s="7"/>
      <c r="E489" s="7"/>
      <c r="F489" s="7"/>
      <c r="G489" s="7"/>
    </row>
    <row r="490" spans="1:7" s="5" customFormat="1" x14ac:dyDescent="0.25">
      <c r="A490" s="7"/>
      <c r="B490" s="7"/>
      <c r="C490" s="7"/>
      <c r="D490" s="7"/>
      <c r="E490" s="7"/>
      <c r="F490" s="7"/>
      <c r="G490" s="7"/>
    </row>
    <row r="491" spans="1:7" s="5" customFormat="1" x14ac:dyDescent="0.25">
      <c r="A491" s="7"/>
      <c r="B491" s="7"/>
      <c r="C491" s="7"/>
      <c r="D491" s="7"/>
      <c r="E491" s="7"/>
      <c r="F491" s="7"/>
      <c r="G491" s="7"/>
    </row>
    <row r="492" spans="1:7" s="5" customFormat="1" x14ac:dyDescent="0.25">
      <c r="A492" s="7"/>
      <c r="B492" s="7"/>
      <c r="C492" s="7"/>
      <c r="D492" s="7"/>
      <c r="E492" s="7"/>
      <c r="F492" s="7"/>
      <c r="G492" s="7"/>
    </row>
    <row r="493" spans="1:7" s="5" customFormat="1" x14ac:dyDescent="0.25">
      <c r="A493" s="7"/>
      <c r="B493" s="7"/>
      <c r="C493" s="7"/>
      <c r="D493" s="7"/>
      <c r="E493" s="7"/>
      <c r="F493" s="7"/>
      <c r="G493" s="7"/>
    </row>
    <row r="494" spans="1:7" s="5" customFormat="1" x14ac:dyDescent="0.25">
      <c r="A494" s="7"/>
      <c r="B494" s="7"/>
      <c r="C494" s="7"/>
      <c r="D494" s="7"/>
      <c r="E494" s="7"/>
      <c r="F494" s="7"/>
      <c r="G494" s="7"/>
    </row>
    <row r="495" spans="1:7" s="5" customFormat="1" x14ac:dyDescent="0.25">
      <c r="A495" s="7"/>
      <c r="B495" s="7"/>
      <c r="C495" s="7"/>
      <c r="D495" s="7"/>
      <c r="E495" s="7"/>
      <c r="F495" s="7"/>
      <c r="G495" s="7"/>
    </row>
    <row r="496" spans="1:7" s="5" customFormat="1" x14ac:dyDescent="0.25">
      <c r="A496" s="7"/>
      <c r="B496" s="7"/>
      <c r="C496" s="7"/>
      <c r="D496" s="7"/>
      <c r="E496" s="7"/>
      <c r="F496" s="7"/>
      <c r="G496" s="7"/>
    </row>
    <row r="497" spans="1:7" s="5" customFormat="1" x14ac:dyDescent="0.25">
      <c r="A497" s="7"/>
      <c r="B497" s="7"/>
      <c r="C497" s="7"/>
      <c r="D497" s="7"/>
      <c r="E497" s="7"/>
      <c r="F497" s="7"/>
      <c r="G497" s="7"/>
    </row>
    <row r="498" spans="1:7" s="5" customFormat="1" x14ac:dyDescent="0.25">
      <c r="A498" s="7"/>
      <c r="B498" s="7"/>
      <c r="C498" s="7"/>
      <c r="D498" s="7"/>
      <c r="E498" s="7"/>
      <c r="F498" s="7"/>
      <c r="G498" s="7"/>
    </row>
    <row r="499" spans="1:7" s="5" customFormat="1" x14ac:dyDescent="0.25">
      <c r="A499" s="7"/>
      <c r="B499" s="7"/>
      <c r="C499" s="7"/>
      <c r="D499" s="7"/>
      <c r="E499" s="7"/>
      <c r="F499" s="7"/>
      <c r="G499" s="7"/>
    </row>
    <row r="500" spans="1:7" s="5" customFormat="1" x14ac:dyDescent="0.25">
      <c r="A500" s="7"/>
      <c r="B500" s="7"/>
      <c r="C500" s="7"/>
      <c r="D500" s="7"/>
      <c r="E500" s="7"/>
      <c r="F500" s="7"/>
      <c r="G500" s="7"/>
    </row>
    <row r="501" spans="1:7" s="5" customFormat="1" x14ac:dyDescent="0.25">
      <c r="A501" s="7"/>
      <c r="B501" s="7"/>
      <c r="C501" s="7"/>
      <c r="D501" s="7"/>
      <c r="E501" s="7"/>
      <c r="F501" s="7"/>
      <c r="G501" s="7"/>
    </row>
    <row r="502" spans="1:7" s="5" customFormat="1" x14ac:dyDescent="0.25">
      <c r="A502" s="7"/>
      <c r="B502" s="7"/>
      <c r="C502" s="7"/>
      <c r="D502" s="7"/>
      <c r="E502" s="7"/>
      <c r="F502" s="7"/>
      <c r="G502" s="7"/>
    </row>
    <row r="503" spans="1:7" s="5" customFormat="1" x14ac:dyDescent="0.25">
      <c r="A503" s="7"/>
      <c r="B503" s="7"/>
      <c r="C503" s="7"/>
      <c r="D503" s="7"/>
      <c r="E503" s="7"/>
      <c r="F503" s="7"/>
      <c r="G503" s="7"/>
    </row>
    <row r="504" spans="1:7" s="5" customFormat="1" x14ac:dyDescent="0.25">
      <c r="A504" s="7"/>
      <c r="B504" s="7"/>
      <c r="C504" s="7"/>
      <c r="D504" s="7"/>
      <c r="E504" s="7"/>
      <c r="F504" s="7"/>
      <c r="G504" s="7"/>
    </row>
    <row r="505" spans="1:7" s="5" customFormat="1" x14ac:dyDescent="0.25">
      <c r="A505" s="7"/>
      <c r="B505" s="7"/>
      <c r="C505" s="7"/>
      <c r="D505" s="7"/>
      <c r="E505" s="7"/>
      <c r="F505" s="7"/>
      <c r="G505" s="7"/>
    </row>
    <row r="506" spans="1:7" s="5" customFormat="1" x14ac:dyDescent="0.25">
      <c r="A506" s="7"/>
      <c r="B506" s="7"/>
      <c r="C506" s="7"/>
      <c r="D506" s="7"/>
      <c r="E506" s="7"/>
      <c r="F506" s="7"/>
      <c r="G506" s="7"/>
    </row>
    <row r="507" spans="1:7" s="5" customFormat="1" x14ac:dyDescent="0.25">
      <c r="A507" s="7"/>
      <c r="B507" s="7"/>
      <c r="C507" s="7"/>
      <c r="D507" s="7"/>
      <c r="E507" s="7"/>
      <c r="F507" s="7"/>
      <c r="G507" s="7"/>
    </row>
    <row r="508" spans="1:7" s="5" customFormat="1" x14ac:dyDescent="0.25">
      <c r="A508" s="7"/>
      <c r="B508" s="7"/>
      <c r="C508" s="7"/>
      <c r="D508" s="7"/>
      <c r="E508" s="7"/>
      <c r="F508" s="7"/>
      <c r="G508" s="7"/>
    </row>
    <row r="509" spans="1:7" s="5" customFormat="1" x14ac:dyDescent="0.25">
      <c r="A509" s="7"/>
      <c r="B509" s="7"/>
      <c r="C509" s="7"/>
      <c r="D509" s="7"/>
      <c r="E509" s="7"/>
      <c r="F509" s="7"/>
      <c r="G509" s="7"/>
    </row>
    <row r="510" spans="1:7" s="5" customFormat="1" x14ac:dyDescent="0.25">
      <c r="A510" s="7"/>
      <c r="B510" s="7"/>
      <c r="C510" s="7"/>
      <c r="D510" s="7"/>
      <c r="E510" s="7"/>
      <c r="F510" s="7"/>
      <c r="G510" s="7"/>
    </row>
    <row r="511" spans="1:7" s="5" customFormat="1" x14ac:dyDescent="0.25">
      <c r="A511" s="7"/>
      <c r="B511" s="7"/>
      <c r="C511" s="7"/>
      <c r="D511" s="7"/>
      <c r="E511" s="7"/>
      <c r="F511" s="7"/>
      <c r="G511" s="7"/>
    </row>
    <row r="512" spans="1:7" s="5" customFormat="1" x14ac:dyDescent="0.25">
      <c r="A512" s="7"/>
      <c r="B512" s="7"/>
      <c r="C512" s="7"/>
      <c r="D512" s="7"/>
      <c r="E512" s="7"/>
      <c r="F512" s="7"/>
      <c r="G512" s="7"/>
    </row>
    <row r="513" spans="1:7" s="5" customFormat="1" x14ac:dyDescent="0.25">
      <c r="A513" s="7"/>
      <c r="B513" s="7"/>
      <c r="C513" s="7"/>
      <c r="D513" s="7"/>
      <c r="E513" s="7"/>
      <c r="F513" s="7"/>
      <c r="G513" s="7"/>
    </row>
    <row r="514" spans="1:7" s="5" customFormat="1" x14ac:dyDescent="0.25">
      <c r="A514" s="7"/>
      <c r="B514" s="7"/>
      <c r="C514" s="7"/>
      <c r="D514" s="7"/>
      <c r="E514" s="7"/>
      <c r="F514" s="7"/>
      <c r="G514" s="7"/>
    </row>
    <row r="515" spans="1:7" s="5" customFormat="1" x14ac:dyDescent="0.25">
      <c r="A515" s="7"/>
      <c r="B515" s="7"/>
      <c r="C515" s="7"/>
      <c r="D515" s="7"/>
      <c r="E515" s="7"/>
      <c r="F515" s="7"/>
      <c r="G515" s="7"/>
    </row>
    <row r="516" spans="1:7" s="5" customFormat="1" x14ac:dyDescent="0.25">
      <c r="A516" s="7"/>
      <c r="B516" s="7"/>
      <c r="C516" s="7"/>
      <c r="D516" s="7"/>
      <c r="E516" s="7"/>
      <c r="F516" s="7"/>
      <c r="G516" s="7"/>
    </row>
    <row r="517" spans="1:7" s="5" customFormat="1" x14ac:dyDescent="0.25">
      <c r="A517" s="7"/>
      <c r="B517" s="7"/>
      <c r="C517" s="7"/>
      <c r="D517" s="7"/>
      <c r="E517" s="7"/>
      <c r="F517" s="7"/>
      <c r="G517" s="7"/>
    </row>
    <row r="518" spans="1:7" s="5" customFormat="1" x14ac:dyDescent="0.25">
      <c r="A518" s="7"/>
      <c r="B518" s="7"/>
      <c r="C518" s="7"/>
      <c r="D518" s="7"/>
      <c r="E518" s="7"/>
      <c r="F518" s="7"/>
      <c r="G518" s="7"/>
    </row>
    <row r="519" spans="1:7" s="5" customFormat="1" x14ac:dyDescent="0.25">
      <c r="A519" s="7"/>
      <c r="B519" s="7"/>
      <c r="C519" s="7"/>
      <c r="D519" s="7"/>
      <c r="E519" s="7"/>
      <c r="F519" s="7"/>
      <c r="G519" s="7"/>
    </row>
    <row r="520" spans="1:7" s="5" customFormat="1" x14ac:dyDescent="0.25">
      <c r="A520" s="7"/>
      <c r="B520" s="7"/>
      <c r="C520" s="7"/>
      <c r="D520" s="7"/>
      <c r="E520" s="7"/>
      <c r="F520" s="7"/>
      <c r="G520" s="7"/>
    </row>
    <row r="521" spans="1:7" s="5" customFormat="1" x14ac:dyDescent="0.25">
      <c r="A521" s="7"/>
      <c r="B521" s="7"/>
      <c r="C521" s="7"/>
      <c r="D521" s="7"/>
      <c r="E521" s="7"/>
      <c r="F521" s="7"/>
      <c r="G521" s="7"/>
    </row>
    <row r="522" spans="1:7" s="5" customFormat="1" x14ac:dyDescent="0.25">
      <c r="A522" s="7"/>
      <c r="B522" s="7"/>
      <c r="C522" s="7"/>
      <c r="D522" s="7"/>
      <c r="E522" s="7"/>
      <c r="F522" s="7"/>
      <c r="G522" s="7"/>
    </row>
    <row r="523" spans="1:7" s="5" customFormat="1" x14ac:dyDescent="0.25">
      <c r="A523" s="7"/>
      <c r="B523" s="7"/>
      <c r="C523" s="7"/>
      <c r="D523" s="7"/>
      <c r="E523" s="7"/>
      <c r="F523" s="7"/>
      <c r="G523" s="7"/>
    </row>
    <row r="524" spans="1:7" s="5" customFormat="1" x14ac:dyDescent="0.25">
      <c r="A524" s="7"/>
      <c r="B524" s="7"/>
      <c r="C524" s="7"/>
      <c r="D524" s="7"/>
      <c r="E524" s="7"/>
      <c r="F524" s="7"/>
      <c r="G524" s="7"/>
    </row>
    <row r="525" spans="1:7" s="5" customFormat="1" x14ac:dyDescent="0.25">
      <c r="A525" s="7"/>
      <c r="B525" s="7"/>
      <c r="C525" s="7"/>
      <c r="D525" s="7"/>
      <c r="E525" s="7"/>
      <c r="F525" s="7"/>
      <c r="G525" s="7"/>
    </row>
    <row r="526" spans="1:7" s="5" customFormat="1" x14ac:dyDescent="0.25">
      <c r="A526" s="7"/>
      <c r="B526" s="7"/>
      <c r="C526" s="7"/>
      <c r="D526" s="7"/>
      <c r="E526" s="7"/>
      <c r="F526" s="7"/>
      <c r="G526" s="7"/>
    </row>
    <row r="527" spans="1:7" s="5" customFormat="1" x14ac:dyDescent="0.25">
      <c r="A527" s="7"/>
      <c r="B527" s="7"/>
      <c r="C527" s="7"/>
      <c r="D527" s="7"/>
      <c r="E527" s="7"/>
      <c r="F527" s="7"/>
      <c r="G527" s="7"/>
    </row>
    <row r="528" spans="1:7" s="5" customFormat="1" x14ac:dyDescent="0.25">
      <c r="A528" s="7"/>
      <c r="B528" s="7"/>
      <c r="C528" s="7"/>
      <c r="D528" s="7"/>
      <c r="E528" s="7"/>
      <c r="F528" s="7"/>
      <c r="G528" s="7"/>
    </row>
    <row r="529" spans="1:7" s="5" customFormat="1" x14ac:dyDescent="0.25">
      <c r="A529" s="7"/>
      <c r="B529" s="7"/>
      <c r="C529" s="7"/>
      <c r="D529" s="7"/>
      <c r="E529" s="7"/>
      <c r="F529" s="7"/>
      <c r="G529" s="7"/>
    </row>
    <row r="530" spans="1:7" s="5" customFormat="1" x14ac:dyDescent="0.25">
      <c r="A530" s="7"/>
      <c r="B530" s="7"/>
      <c r="C530" s="7"/>
      <c r="D530" s="7"/>
      <c r="E530" s="7"/>
      <c r="F530" s="7"/>
      <c r="G530" s="7"/>
    </row>
    <row r="531" spans="1:7" s="5" customFormat="1" x14ac:dyDescent="0.25">
      <c r="A531" s="7"/>
      <c r="B531" s="7"/>
      <c r="C531" s="7"/>
      <c r="D531" s="7"/>
      <c r="E531" s="7"/>
      <c r="F531" s="7"/>
      <c r="G531" s="7"/>
    </row>
    <row r="532" spans="1:7" s="5" customFormat="1" x14ac:dyDescent="0.25">
      <c r="A532" s="7"/>
      <c r="B532" s="7"/>
      <c r="C532" s="7"/>
      <c r="D532" s="7"/>
      <c r="E532" s="7"/>
      <c r="F532" s="7"/>
      <c r="G532" s="7"/>
    </row>
    <row r="533" spans="1:7" s="5" customFormat="1" x14ac:dyDescent="0.25">
      <c r="A533" s="7"/>
      <c r="B533" s="7"/>
      <c r="C533" s="7"/>
      <c r="D533" s="7"/>
      <c r="E533" s="7"/>
      <c r="F533" s="7"/>
      <c r="G533" s="7"/>
    </row>
    <row r="534" spans="1:7" s="5" customFormat="1" x14ac:dyDescent="0.25">
      <c r="A534" s="7"/>
      <c r="B534" s="7"/>
      <c r="C534" s="7"/>
      <c r="D534" s="7"/>
      <c r="E534" s="7"/>
      <c r="F534" s="7"/>
      <c r="G534" s="7"/>
    </row>
    <row r="535" spans="1:7" s="5" customFormat="1" x14ac:dyDescent="0.25">
      <c r="A535" s="7"/>
      <c r="B535" s="7"/>
      <c r="C535" s="7"/>
      <c r="D535" s="7"/>
      <c r="E535" s="7"/>
      <c r="F535" s="7"/>
      <c r="G535" s="7"/>
    </row>
    <row r="536" spans="1:7" s="5" customFormat="1" x14ac:dyDescent="0.25">
      <c r="A536" s="7"/>
      <c r="B536" s="7"/>
      <c r="C536" s="7"/>
      <c r="D536" s="7"/>
      <c r="E536" s="7"/>
      <c r="F536" s="7"/>
      <c r="G536" s="7"/>
    </row>
    <row r="537" spans="1:7" s="5" customFormat="1" x14ac:dyDescent="0.25">
      <c r="A537" s="7"/>
      <c r="B537" s="7"/>
      <c r="C537" s="7"/>
      <c r="D537" s="7"/>
      <c r="E537" s="7"/>
      <c r="F537" s="7"/>
      <c r="G537" s="7"/>
    </row>
    <row r="538" spans="1:7" s="5" customFormat="1" x14ac:dyDescent="0.25">
      <c r="A538" s="7"/>
      <c r="B538" s="7"/>
      <c r="C538" s="7"/>
      <c r="D538" s="7"/>
      <c r="E538" s="7"/>
      <c r="F538" s="7"/>
      <c r="G538" s="7"/>
    </row>
    <row r="539" spans="1:7" s="5" customFormat="1" x14ac:dyDescent="0.25">
      <c r="A539" s="7"/>
      <c r="B539" s="7"/>
      <c r="C539" s="7"/>
      <c r="D539" s="7"/>
      <c r="E539" s="7"/>
      <c r="F539" s="7"/>
      <c r="G539" s="7"/>
    </row>
    <row r="540" spans="1:7" s="5" customFormat="1" x14ac:dyDescent="0.25">
      <c r="A540" s="7"/>
      <c r="B540" s="7"/>
      <c r="C540" s="7"/>
      <c r="D540" s="7"/>
      <c r="E540" s="7"/>
      <c r="F540" s="7"/>
      <c r="G540" s="7"/>
    </row>
    <row r="541" spans="1:7" s="5" customFormat="1" x14ac:dyDescent="0.25">
      <c r="A541" s="7"/>
      <c r="B541" s="7"/>
      <c r="C541" s="7"/>
      <c r="D541" s="7"/>
      <c r="E541" s="7"/>
      <c r="F541" s="7"/>
      <c r="G541" s="7"/>
    </row>
    <row r="542" spans="1:7" s="5" customFormat="1" x14ac:dyDescent="0.25">
      <c r="A542" s="7"/>
      <c r="B542" s="7"/>
      <c r="C542" s="7"/>
      <c r="D542" s="7"/>
      <c r="E542" s="7"/>
      <c r="F542" s="7"/>
      <c r="G542" s="7"/>
    </row>
    <row r="543" spans="1:7" s="5" customFormat="1" x14ac:dyDescent="0.25">
      <c r="A543" s="7"/>
      <c r="B543" s="7"/>
      <c r="C543" s="7"/>
      <c r="D543" s="7"/>
      <c r="E543" s="7"/>
      <c r="F543" s="7"/>
      <c r="G543" s="7"/>
    </row>
    <row r="544" spans="1:7" s="5" customFormat="1" x14ac:dyDescent="0.25">
      <c r="A544" s="7"/>
      <c r="B544" s="7"/>
      <c r="C544" s="7"/>
      <c r="D544" s="7"/>
      <c r="E544" s="7"/>
      <c r="F544" s="7"/>
      <c r="G544" s="7"/>
    </row>
    <row r="545" spans="1:7" s="5" customFormat="1" x14ac:dyDescent="0.25">
      <c r="A545" s="7"/>
      <c r="B545" s="7"/>
      <c r="C545" s="7"/>
      <c r="D545" s="7"/>
      <c r="E545" s="7"/>
      <c r="F545" s="7"/>
      <c r="G545" s="7"/>
    </row>
    <row r="546" spans="1:7" s="5" customFormat="1" x14ac:dyDescent="0.25">
      <c r="A546" s="7"/>
      <c r="B546" s="7"/>
      <c r="C546" s="7"/>
      <c r="D546" s="7"/>
      <c r="E546" s="7"/>
      <c r="F546" s="7"/>
      <c r="G546" s="7"/>
    </row>
    <row r="547" spans="1:7" s="5" customFormat="1" x14ac:dyDescent="0.25">
      <c r="A547" s="7"/>
      <c r="B547" s="7"/>
      <c r="C547" s="7"/>
      <c r="D547" s="7"/>
      <c r="E547" s="7"/>
      <c r="F547" s="7"/>
      <c r="G547" s="7"/>
    </row>
    <row r="548" spans="1:7" s="5" customFormat="1" x14ac:dyDescent="0.25">
      <c r="A548" s="7"/>
      <c r="B548" s="7"/>
      <c r="C548" s="7"/>
      <c r="D548" s="7"/>
      <c r="E548" s="7"/>
      <c r="F548" s="7"/>
      <c r="G548" s="7"/>
    </row>
    <row r="549" spans="1:7" s="5" customFormat="1" x14ac:dyDescent="0.25">
      <c r="A549" s="7"/>
      <c r="B549" s="7"/>
      <c r="C549" s="7"/>
      <c r="D549" s="7"/>
      <c r="E549" s="7"/>
      <c r="F549" s="7"/>
      <c r="G549" s="7"/>
    </row>
    <row r="550" spans="1:7" s="5" customFormat="1" x14ac:dyDescent="0.25">
      <c r="A550" s="7"/>
      <c r="B550" s="7"/>
      <c r="C550" s="7"/>
      <c r="D550" s="7"/>
      <c r="E550" s="7"/>
      <c r="F550" s="7"/>
      <c r="G550" s="7"/>
    </row>
    <row r="551" spans="1:7" s="5" customFormat="1" x14ac:dyDescent="0.25">
      <c r="A551" s="7"/>
      <c r="B551" s="7"/>
      <c r="C551" s="7"/>
      <c r="D551" s="7"/>
      <c r="E551" s="7"/>
      <c r="F551" s="7"/>
      <c r="G551" s="7"/>
    </row>
    <row r="552" spans="1:7" s="5" customFormat="1" x14ac:dyDescent="0.25">
      <c r="A552" s="7"/>
      <c r="B552" s="7"/>
      <c r="C552" s="7"/>
      <c r="D552" s="7"/>
      <c r="E552" s="7"/>
      <c r="F552" s="7"/>
      <c r="G552" s="7"/>
    </row>
    <row r="553" spans="1:7" s="5" customFormat="1" x14ac:dyDescent="0.25">
      <c r="A553" s="7"/>
      <c r="B553" s="7"/>
      <c r="C553" s="7"/>
      <c r="D553" s="7"/>
      <c r="E553" s="7"/>
      <c r="F553" s="7"/>
      <c r="G553" s="7"/>
    </row>
    <row r="554" spans="1:7" s="5" customFormat="1" x14ac:dyDescent="0.25">
      <c r="A554" s="7"/>
      <c r="B554" s="7"/>
      <c r="C554" s="7"/>
      <c r="D554" s="7"/>
      <c r="E554" s="7"/>
      <c r="F554" s="7"/>
      <c r="G554" s="7"/>
    </row>
    <row r="555" spans="1:7" s="5" customFormat="1" x14ac:dyDescent="0.25">
      <c r="A555" s="7"/>
      <c r="B555" s="7"/>
      <c r="C555" s="7"/>
      <c r="D555" s="7"/>
      <c r="E555" s="7"/>
      <c r="F555" s="7"/>
      <c r="G555" s="7"/>
    </row>
    <row r="556" spans="1:7" s="5" customFormat="1" x14ac:dyDescent="0.25">
      <c r="A556" s="7"/>
      <c r="B556" s="7"/>
      <c r="C556" s="7"/>
      <c r="D556" s="7"/>
      <c r="E556" s="7"/>
      <c r="F556" s="7"/>
      <c r="G556" s="7"/>
    </row>
    <row r="557" spans="1:7" s="5" customFormat="1" x14ac:dyDescent="0.25">
      <c r="A557" s="7"/>
      <c r="B557" s="7"/>
      <c r="C557" s="7"/>
      <c r="D557" s="7"/>
      <c r="E557" s="7"/>
      <c r="F557" s="7"/>
      <c r="G557" s="7"/>
    </row>
    <row r="558" spans="1:7" s="5" customFormat="1" x14ac:dyDescent="0.25">
      <c r="A558" s="7"/>
      <c r="B558" s="7"/>
      <c r="C558" s="7"/>
      <c r="D558" s="7"/>
      <c r="E558" s="7"/>
      <c r="F558" s="7"/>
      <c r="G558" s="7"/>
    </row>
    <row r="559" spans="1:7" s="5" customFormat="1" x14ac:dyDescent="0.25">
      <c r="A559" s="7"/>
      <c r="B559" s="7"/>
      <c r="C559" s="7"/>
      <c r="D559" s="7"/>
      <c r="E559" s="7"/>
      <c r="F559" s="7"/>
      <c r="G559" s="7"/>
    </row>
    <row r="560" spans="1:7" s="5" customFormat="1" x14ac:dyDescent="0.25">
      <c r="A560" s="7"/>
      <c r="B560" s="7"/>
      <c r="C560" s="7"/>
      <c r="D560" s="7"/>
      <c r="E560" s="7"/>
      <c r="F560" s="7"/>
      <c r="G560" s="7"/>
    </row>
    <row r="561" spans="1:7" s="5" customFormat="1" x14ac:dyDescent="0.25">
      <c r="A561" s="7"/>
      <c r="B561" s="7"/>
      <c r="C561" s="7"/>
      <c r="D561" s="7"/>
      <c r="E561" s="7"/>
      <c r="F561" s="7"/>
      <c r="G561" s="7"/>
    </row>
    <row r="562" spans="1:7" s="5" customFormat="1" x14ac:dyDescent="0.25">
      <c r="A562" s="7"/>
      <c r="B562" s="7"/>
      <c r="C562" s="7"/>
      <c r="D562" s="7"/>
      <c r="E562" s="7"/>
      <c r="F562" s="7"/>
      <c r="G562" s="7"/>
    </row>
    <row r="563" spans="1:7" s="5" customFormat="1" x14ac:dyDescent="0.25">
      <c r="A563" s="7"/>
      <c r="B563" s="7"/>
      <c r="C563" s="7"/>
      <c r="D563" s="7"/>
      <c r="E563" s="7"/>
      <c r="F563" s="7"/>
      <c r="G563" s="7"/>
    </row>
    <row r="564" spans="1:7" s="5" customFormat="1" x14ac:dyDescent="0.25">
      <c r="A564" s="7"/>
      <c r="B564" s="7"/>
      <c r="C564" s="7"/>
      <c r="D564" s="7"/>
      <c r="E564" s="7"/>
      <c r="F564" s="7"/>
      <c r="G564" s="7"/>
    </row>
    <row r="565" spans="1:7" s="5" customFormat="1" x14ac:dyDescent="0.25">
      <c r="A565" s="7"/>
      <c r="B565" s="7"/>
      <c r="C565" s="7"/>
      <c r="D565" s="7"/>
      <c r="E565" s="7"/>
      <c r="F565" s="7"/>
      <c r="G565" s="7"/>
    </row>
    <row r="566" spans="1:7" s="5" customFormat="1" x14ac:dyDescent="0.25">
      <c r="A566" s="7"/>
      <c r="B566" s="7"/>
      <c r="C566" s="7"/>
      <c r="D566" s="7"/>
      <c r="E566" s="7"/>
      <c r="F566" s="7"/>
      <c r="G566" s="7"/>
    </row>
    <row r="567" spans="1:7" s="5" customFormat="1" x14ac:dyDescent="0.25">
      <c r="A567" s="7"/>
      <c r="B567" s="7"/>
      <c r="C567" s="7"/>
      <c r="D567" s="7"/>
      <c r="E567" s="7"/>
      <c r="F567" s="7"/>
      <c r="G567" s="7"/>
    </row>
    <row r="568" spans="1:7" s="5" customFormat="1" x14ac:dyDescent="0.25">
      <c r="A568" s="7"/>
      <c r="B568" s="7"/>
      <c r="C568" s="7"/>
      <c r="D568" s="7"/>
      <c r="E568" s="7"/>
      <c r="F568" s="7"/>
      <c r="G568" s="7"/>
    </row>
    <row r="569" spans="1:7" s="5" customFormat="1" x14ac:dyDescent="0.25">
      <c r="A569" s="7"/>
      <c r="B569" s="7"/>
      <c r="C569" s="7"/>
      <c r="D569" s="7"/>
      <c r="E569" s="7"/>
      <c r="F569" s="7"/>
      <c r="G569" s="7"/>
    </row>
    <row r="570" spans="1:7" s="5" customFormat="1" x14ac:dyDescent="0.25">
      <c r="A570" s="7"/>
      <c r="B570" s="7"/>
      <c r="C570" s="7"/>
      <c r="D570" s="7"/>
      <c r="E570" s="7"/>
      <c r="F570" s="7"/>
      <c r="G570" s="7"/>
    </row>
    <row r="571" spans="1:7" s="5" customFormat="1" x14ac:dyDescent="0.25">
      <c r="A571" s="7"/>
      <c r="B571" s="7"/>
      <c r="C571" s="7"/>
      <c r="D571" s="7"/>
      <c r="E571" s="7"/>
      <c r="F571" s="7"/>
      <c r="G571" s="7"/>
    </row>
    <row r="572" spans="1:7" s="5" customFormat="1" x14ac:dyDescent="0.25">
      <c r="A572" s="7"/>
      <c r="B572" s="7"/>
      <c r="C572" s="7"/>
      <c r="D572" s="7"/>
      <c r="E572" s="7"/>
      <c r="F572" s="7"/>
      <c r="G572" s="7"/>
    </row>
    <row r="573" spans="1:7" s="5" customFormat="1" x14ac:dyDescent="0.25">
      <c r="A573" s="7"/>
      <c r="B573" s="7"/>
      <c r="C573" s="7"/>
      <c r="D573" s="7"/>
      <c r="E573" s="7"/>
      <c r="F573" s="7"/>
      <c r="G573" s="7"/>
    </row>
    <row r="574" spans="1:7" s="5" customFormat="1" x14ac:dyDescent="0.25">
      <c r="A574" s="7"/>
      <c r="B574" s="7"/>
      <c r="C574" s="7"/>
      <c r="D574" s="7"/>
      <c r="E574" s="7"/>
      <c r="F574" s="7"/>
      <c r="G574" s="7"/>
    </row>
    <row r="575" spans="1:7" s="5" customFormat="1" x14ac:dyDescent="0.25">
      <c r="A575" s="7"/>
      <c r="B575" s="7"/>
      <c r="C575" s="7"/>
      <c r="D575" s="7"/>
      <c r="E575" s="7"/>
      <c r="F575" s="7"/>
      <c r="G575" s="7"/>
    </row>
    <row r="576" spans="1:7" s="5" customFormat="1" x14ac:dyDescent="0.25">
      <c r="A576" s="7"/>
      <c r="B576" s="7"/>
      <c r="C576" s="7"/>
      <c r="D576" s="7"/>
      <c r="E576" s="7"/>
      <c r="F576" s="7"/>
      <c r="G576" s="7"/>
    </row>
    <row r="577" spans="1:7" s="5" customFormat="1" x14ac:dyDescent="0.25">
      <c r="A577" s="7"/>
      <c r="B577" s="7"/>
      <c r="C577" s="7"/>
      <c r="D577" s="7"/>
      <c r="E577" s="7"/>
      <c r="F577" s="7"/>
      <c r="G577" s="7"/>
    </row>
    <row r="578" spans="1:7" s="5" customFormat="1" x14ac:dyDescent="0.25">
      <c r="A578" s="7"/>
      <c r="B578" s="7"/>
      <c r="C578" s="7"/>
      <c r="D578" s="7"/>
      <c r="E578" s="7"/>
      <c r="F578" s="7"/>
      <c r="G578" s="7"/>
    </row>
    <row r="579" spans="1:7" s="5" customFormat="1" x14ac:dyDescent="0.25">
      <c r="A579" s="7"/>
      <c r="B579" s="7"/>
      <c r="C579" s="7"/>
      <c r="D579" s="7"/>
      <c r="E579" s="7"/>
      <c r="F579" s="7"/>
      <c r="G579" s="7"/>
    </row>
    <row r="580" spans="1:7" s="5" customFormat="1" x14ac:dyDescent="0.25">
      <c r="A580" s="7"/>
      <c r="B580" s="7"/>
      <c r="C580" s="7"/>
      <c r="D580" s="7"/>
      <c r="E580" s="7"/>
      <c r="F580" s="7"/>
      <c r="G580" s="7"/>
    </row>
    <row r="581" spans="1:7" s="5" customFormat="1" x14ac:dyDescent="0.25">
      <c r="A581" s="7"/>
      <c r="B581" s="7"/>
      <c r="C581" s="7"/>
      <c r="D581" s="7"/>
      <c r="E581" s="7"/>
      <c r="F581" s="7"/>
      <c r="G581" s="7"/>
    </row>
    <row r="582" spans="1:7" s="5" customFormat="1" x14ac:dyDescent="0.25">
      <c r="A582" s="7"/>
      <c r="B582" s="7"/>
      <c r="C582" s="7"/>
      <c r="D582" s="7"/>
      <c r="E582" s="7"/>
      <c r="F582" s="7"/>
      <c r="G582" s="7"/>
    </row>
    <row r="583" spans="1:7" s="5" customFormat="1" x14ac:dyDescent="0.25">
      <c r="A583" s="7"/>
      <c r="B583" s="7"/>
      <c r="C583" s="7"/>
      <c r="D583" s="7"/>
      <c r="E583" s="7"/>
      <c r="F583" s="7"/>
      <c r="G583" s="7"/>
    </row>
    <row r="584" spans="1:7" s="5" customFormat="1" x14ac:dyDescent="0.25">
      <c r="A584" s="7"/>
      <c r="B584" s="7"/>
      <c r="C584" s="7"/>
      <c r="D584" s="7"/>
      <c r="E584" s="7"/>
      <c r="F584" s="7"/>
      <c r="G584" s="7"/>
    </row>
    <row r="585" spans="1:7" s="5" customFormat="1" x14ac:dyDescent="0.25">
      <c r="A585" s="7"/>
      <c r="B585" s="7"/>
      <c r="C585" s="7"/>
      <c r="D585" s="7"/>
      <c r="E585" s="7"/>
      <c r="F585" s="7"/>
      <c r="G585" s="7"/>
    </row>
    <row r="586" spans="1:7" s="5" customFormat="1" x14ac:dyDescent="0.25">
      <c r="A586" s="7"/>
      <c r="B586" s="7"/>
      <c r="C586" s="7"/>
      <c r="D586" s="7"/>
      <c r="E586" s="7"/>
      <c r="F586" s="7"/>
      <c r="G586" s="7"/>
    </row>
    <row r="587" spans="1:7" s="5" customFormat="1" x14ac:dyDescent="0.25">
      <c r="A587" s="7"/>
      <c r="B587" s="7"/>
      <c r="C587" s="7"/>
      <c r="D587" s="7"/>
      <c r="E587" s="7"/>
      <c r="F587" s="7"/>
      <c r="G587" s="7"/>
    </row>
    <row r="588" spans="1:7" s="5" customFormat="1" x14ac:dyDescent="0.25">
      <c r="A588" s="7"/>
      <c r="B588" s="7"/>
      <c r="C588" s="7"/>
      <c r="D588" s="7"/>
      <c r="E588" s="7"/>
      <c r="F588" s="7"/>
      <c r="G588" s="7"/>
    </row>
    <row r="589" spans="1:7" s="5" customFormat="1" x14ac:dyDescent="0.25">
      <c r="A589" s="7"/>
      <c r="B589" s="7"/>
      <c r="C589" s="7"/>
      <c r="D589" s="7"/>
      <c r="E589" s="7"/>
      <c r="F589" s="7"/>
      <c r="G589" s="7"/>
    </row>
    <row r="590" spans="1:7" s="5" customFormat="1" x14ac:dyDescent="0.25">
      <c r="A590" s="7"/>
      <c r="B590" s="7"/>
      <c r="C590" s="7"/>
      <c r="D590" s="7"/>
      <c r="E590" s="7"/>
      <c r="F590" s="7"/>
      <c r="G590" s="7"/>
    </row>
    <row r="591" spans="1:7" s="5" customFormat="1" x14ac:dyDescent="0.25">
      <c r="A591" s="7"/>
      <c r="B591" s="7"/>
      <c r="C591" s="7"/>
      <c r="D591" s="7"/>
      <c r="E591" s="7"/>
      <c r="F591" s="7"/>
      <c r="G591" s="7"/>
    </row>
    <row r="592" spans="1:7" s="5" customFormat="1" x14ac:dyDescent="0.25">
      <c r="A592" s="7"/>
      <c r="B592" s="7"/>
      <c r="C592" s="7"/>
      <c r="D592" s="7"/>
      <c r="E592" s="7"/>
      <c r="F592" s="7"/>
      <c r="G592" s="7"/>
    </row>
    <row r="593" spans="1:7" s="5" customFormat="1" x14ac:dyDescent="0.25">
      <c r="A593" s="7"/>
      <c r="B593" s="7"/>
      <c r="C593" s="7"/>
      <c r="D593" s="7"/>
      <c r="E593" s="7"/>
      <c r="F593" s="7"/>
      <c r="G593" s="7"/>
    </row>
    <row r="594" spans="1:7" s="5" customFormat="1" x14ac:dyDescent="0.25">
      <c r="A594" s="7"/>
      <c r="B594" s="7"/>
      <c r="C594" s="7"/>
      <c r="D594" s="7"/>
      <c r="E594" s="7"/>
      <c r="F594" s="7"/>
      <c r="G594" s="7"/>
    </row>
    <row r="595" spans="1:7" s="5" customFormat="1" x14ac:dyDescent="0.25">
      <c r="A595" s="7"/>
      <c r="B595" s="7"/>
      <c r="C595" s="7"/>
      <c r="D595" s="7"/>
      <c r="E595" s="7"/>
      <c r="F595" s="7"/>
      <c r="G595" s="7"/>
    </row>
    <row r="596" spans="1:7" s="5" customFormat="1" x14ac:dyDescent="0.25">
      <c r="A596" s="7"/>
      <c r="B596" s="7"/>
      <c r="C596" s="7"/>
      <c r="D596" s="7"/>
      <c r="E596" s="7"/>
      <c r="F596" s="7"/>
      <c r="G596" s="7"/>
    </row>
    <row r="597" spans="1:7" s="5" customFormat="1" x14ac:dyDescent="0.25">
      <c r="A597" s="7"/>
      <c r="B597" s="7"/>
      <c r="C597" s="7"/>
      <c r="D597" s="7"/>
      <c r="E597" s="7"/>
      <c r="F597" s="7"/>
      <c r="G597" s="7"/>
    </row>
    <row r="598" spans="1:7" s="5" customFormat="1" x14ac:dyDescent="0.25">
      <c r="A598" s="7"/>
      <c r="B598" s="7"/>
      <c r="C598" s="7"/>
      <c r="D598" s="7"/>
      <c r="E598" s="7"/>
      <c r="F598" s="7"/>
      <c r="G598" s="7"/>
    </row>
    <row r="599" spans="1:7" s="5" customFormat="1" x14ac:dyDescent="0.25">
      <c r="A599" s="7"/>
      <c r="B599" s="7"/>
      <c r="C599" s="7"/>
      <c r="D599" s="7"/>
      <c r="E599" s="7"/>
      <c r="F599" s="7"/>
      <c r="G599" s="7"/>
    </row>
    <row r="600" spans="1:7" s="5" customFormat="1" x14ac:dyDescent="0.25">
      <c r="A600" s="7"/>
      <c r="B600" s="7"/>
      <c r="C600" s="7"/>
      <c r="D600" s="7"/>
      <c r="E600" s="7"/>
      <c r="F600" s="7"/>
      <c r="G600" s="7"/>
    </row>
    <row r="601" spans="1:7" s="5" customFormat="1" x14ac:dyDescent="0.25">
      <c r="A601" s="7"/>
      <c r="B601" s="7"/>
      <c r="C601" s="7"/>
      <c r="D601" s="7"/>
      <c r="E601" s="7"/>
      <c r="F601" s="7"/>
      <c r="G601" s="7"/>
    </row>
    <row r="602" spans="1:7" s="5" customFormat="1" x14ac:dyDescent="0.25">
      <c r="A602" s="7"/>
      <c r="B602" s="7"/>
      <c r="C602" s="7"/>
      <c r="D602" s="7"/>
      <c r="E602" s="7"/>
      <c r="F602" s="7"/>
      <c r="G602" s="7"/>
    </row>
    <row r="603" spans="1:7" s="5" customFormat="1" x14ac:dyDescent="0.25">
      <c r="A603" s="7"/>
      <c r="B603" s="7"/>
      <c r="C603" s="7"/>
      <c r="D603" s="7"/>
      <c r="E603" s="7"/>
      <c r="F603" s="7"/>
      <c r="G603" s="7"/>
    </row>
    <row r="604" spans="1:7" s="5" customFormat="1" x14ac:dyDescent="0.25">
      <c r="A604" s="7"/>
      <c r="B604" s="7"/>
      <c r="C604" s="7"/>
      <c r="D604" s="7"/>
      <c r="E604" s="7"/>
      <c r="F604" s="7"/>
      <c r="G604" s="7"/>
    </row>
    <row r="605" spans="1:7" s="5" customFormat="1" x14ac:dyDescent="0.25">
      <c r="A605" s="7"/>
      <c r="B605" s="7"/>
      <c r="C605" s="7"/>
      <c r="D605" s="7"/>
      <c r="E605" s="7"/>
      <c r="F605" s="7"/>
      <c r="G605" s="7"/>
    </row>
    <row r="606" spans="1:7" s="5" customFormat="1" x14ac:dyDescent="0.25">
      <c r="A606" s="7"/>
      <c r="B606" s="7"/>
      <c r="C606" s="7"/>
      <c r="D606" s="7"/>
      <c r="E606" s="7"/>
      <c r="F606" s="7"/>
      <c r="G606" s="7"/>
    </row>
    <row r="607" spans="1:7" s="5" customFormat="1" x14ac:dyDescent="0.25">
      <c r="A607" s="7"/>
      <c r="B607" s="7"/>
      <c r="C607" s="7"/>
      <c r="D607" s="7"/>
      <c r="E607" s="7"/>
      <c r="F607" s="7"/>
      <c r="G607" s="7"/>
    </row>
    <row r="608" spans="1:7" s="5" customFormat="1" x14ac:dyDescent="0.25">
      <c r="A608" s="7"/>
      <c r="B608" s="7"/>
      <c r="C608" s="7"/>
      <c r="D608" s="7"/>
      <c r="E608" s="7"/>
      <c r="F608" s="7"/>
      <c r="G608" s="7"/>
    </row>
    <row r="609" spans="1:7" s="5" customFormat="1" x14ac:dyDescent="0.25">
      <c r="A609" s="7"/>
      <c r="B609" s="7"/>
      <c r="C609" s="7"/>
      <c r="D609" s="7"/>
      <c r="E609" s="7"/>
      <c r="F609" s="7"/>
      <c r="G609" s="7"/>
    </row>
    <row r="610" spans="1:7" s="5" customFormat="1" x14ac:dyDescent="0.25">
      <c r="A610" s="7"/>
      <c r="B610" s="7"/>
      <c r="C610" s="7"/>
      <c r="D610" s="7"/>
      <c r="E610" s="7"/>
      <c r="F610" s="7"/>
      <c r="G610" s="7"/>
    </row>
    <row r="611" spans="1:7" s="5" customFormat="1" x14ac:dyDescent="0.25">
      <c r="A611" s="7"/>
      <c r="B611" s="7"/>
      <c r="C611" s="7"/>
      <c r="D611" s="7"/>
      <c r="E611" s="7"/>
      <c r="F611" s="7"/>
      <c r="G611" s="7"/>
    </row>
    <row r="612" spans="1:7" s="5" customFormat="1" x14ac:dyDescent="0.25">
      <c r="A612" s="7"/>
      <c r="B612" s="7"/>
      <c r="C612" s="7"/>
      <c r="D612" s="7"/>
      <c r="E612" s="7"/>
      <c r="F612" s="7"/>
      <c r="G612" s="7"/>
    </row>
    <row r="613" spans="1:7" s="5" customFormat="1" x14ac:dyDescent="0.25">
      <c r="A613" s="7"/>
      <c r="B613" s="7"/>
      <c r="C613" s="7"/>
      <c r="D613" s="7"/>
      <c r="E613" s="7"/>
      <c r="F613" s="7"/>
      <c r="G613" s="7"/>
    </row>
    <row r="614" spans="1:7" s="5" customFormat="1" x14ac:dyDescent="0.25">
      <c r="A614" s="7"/>
      <c r="B614" s="7"/>
      <c r="C614" s="7"/>
      <c r="D614" s="7"/>
      <c r="E614" s="7"/>
      <c r="F614" s="7"/>
      <c r="G614" s="7"/>
    </row>
    <row r="615" spans="1:7" s="5" customFormat="1" x14ac:dyDescent="0.25">
      <c r="A615" s="7"/>
      <c r="B615" s="7"/>
      <c r="C615" s="7"/>
      <c r="D615" s="7"/>
      <c r="E615" s="7"/>
      <c r="F615" s="7"/>
      <c r="G615" s="7"/>
    </row>
    <row r="616" spans="1:7" s="5" customFormat="1" x14ac:dyDescent="0.25">
      <c r="A616" s="7"/>
      <c r="B616" s="7"/>
      <c r="C616" s="7"/>
      <c r="D616" s="7"/>
      <c r="E616" s="7"/>
      <c r="F616" s="7"/>
      <c r="G616" s="7"/>
    </row>
    <row r="617" spans="1:7" s="5" customFormat="1" x14ac:dyDescent="0.25">
      <c r="A617" s="7"/>
      <c r="B617" s="7"/>
      <c r="C617" s="7"/>
      <c r="D617" s="7"/>
      <c r="E617" s="7"/>
      <c r="F617" s="7"/>
      <c r="G617" s="7"/>
    </row>
    <row r="618" spans="1:7" s="5" customFormat="1" x14ac:dyDescent="0.25">
      <c r="A618" s="7"/>
      <c r="B618" s="7"/>
      <c r="C618" s="7"/>
      <c r="D618" s="7"/>
      <c r="E618" s="7"/>
      <c r="F618" s="7"/>
      <c r="G618" s="7"/>
    </row>
    <row r="619" spans="1:7" s="5" customFormat="1" x14ac:dyDescent="0.25">
      <c r="A619" s="7"/>
      <c r="B619" s="7"/>
      <c r="C619" s="7"/>
      <c r="D619" s="7"/>
      <c r="E619" s="7"/>
      <c r="F619" s="7"/>
      <c r="G619" s="7"/>
    </row>
    <row r="620" spans="1:7" s="5" customFormat="1" x14ac:dyDescent="0.25">
      <c r="A620" s="7"/>
      <c r="B620" s="7"/>
      <c r="C620" s="7"/>
      <c r="D620" s="7"/>
      <c r="E620" s="7"/>
      <c r="F620" s="7"/>
      <c r="G620" s="7"/>
    </row>
    <row r="621" spans="1:7" s="5" customFormat="1" x14ac:dyDescent="0.25">
      <c r="A621" s="7"/>
      <c r="B621" s="7"/>
      <c r="C621" s="7"/>
      <c r="D621" s="7"/>
      <c r="E621" s="7"/>
      <c r="F621" s="7"/>
      <c r="G621" s="7"/>
    </row>
    <row r="622" spans="1:7" s="5" customFormat="1" x14ac:dyDescent="0.25">
      <c r="A622" s="7"/>
      <c r="B622" s="7"/>
      <c r="C622" s="7"/>
      <c r="D622" s="7"/>
      <c r="E622" s="7"/>
      <c r="F622" s="7"/>
      <c r="G622" s="7"/>
    </row>
    <row r="623" spans="1:7" s="5" customFormat="1" x14ac:dyDescent="0.25">
      <c r="A623" s="7"/>
      <c r="B623" s="7"/>
      <c r="C623" s="7"/>
      <c r="D623" s="7"/>
      <c r="E623" s="7"/>
      <c r="F623" s="7"/>
      <c r="G623" s="7"/>
    </row>
    <row r="624" spans="1:7" s="5" customFormat="1" x14ac:dyDescent="0.25">
      <c r="A624" s="7"/>
      <c r="B624" s="7"/>
      <c r="C624" s="7"/>
      <c r="D624" s="7"/>
      <c r="E624" s="7"/>
      <c r="F624" s="7"/>
      <c r="G624" s="7"/>
    </row>
    <row r="625" spans="1:7" s="5" customFormat="1" x14ac:dyDescent="0.25">
      <c r="A625" s="7"/>
      <c r="B625" s="7"/>
      <c r="C625" s="7"/>
      <c r="D625" s="7"/>
      <c r="E625" s="7"/>
      <c r="F625" s="7"/>
      <c r="G625" s="7"/>
    </row>
    <row r="626" spans="1:7" s="5" customFormat="1" x14ac:dyDescent="0.25">
      <c r="A626" s="7"/>
      <c r="B626" s="7"/>
      <c r="C626" s="7"/>
      <c r="D626" s="7"/>
      <c r="E626" s="7"/>
      <c r="F626" s="7"/>
      <c r="G626" s="7"/>
    </row>
    <row r="627" spans="1:7" s="5" customFormat="1" x14ac:dyDescent="0.25">
      <c r="A627" s="7"/>
      <c r="B627" s="7"/>
      <c r="C627" s="7"/>
      <c r="D627" s="7"/>
      <c r="E627" s="7"/>
      <c r="F627" s="7"/>
      <c r="G627" s="7"/>
    </row>
    <row r="628" spans="1:7" s="5" customFormat="1" x14ac:dyDescent="0.25">
      <c r="A628" s="7"/>
      <c r="B628" s="7"/>
      <c r="C628" s="7"/>
      <c r="D628" s="7"/>
      <c r="E628" s="7"/>
      <c r="F628" s="7"/>
      <c r="G628" s="7"/>
    </row>
    <row r="629" spans="1:7" s="5" customFormat="1" x14ac:dyDescent="0.25">
      <c r="A629" s="7"/>
      <c r="B629" s="7"/>
      <c r="C629" s="7"/>
      <c r="D629" s="7"/>
      <c r="E629" s="7"/>
      <c r="F629" s="7"/>
      <c r="G629" s="7"/>
    </row>
    <row r="630" spans="1:7" s="5" customFormat="1" x14ac:dyDescent="0.25">
      <c r="A630" s="7"/>
      <c r="B630" s="7"/>
      <c r="C630" s="7"/>
      <c r="D630" s="7"/>
      <c r="E630" s="7"/>
      <c r="F630" s="7"/>
      <c r="G630" s="7"/>
    </row>
    <row r="631" spans="1:7" s="5" customFormat="1" x14ac:dyDescent="0.25">
      <c r="A631" s="7"/>
      <c r="B631" s="7"/>
      <c r="C631" s="7"/>
      <c r="D631" s="7"/>
      <c r="E631" s="7"/>
      <c r="F631" s="7"/>
      <c r="G631" s="7"/>
    </row>
    <row r="632" spans="1:7" s="5" customFormat="1" x14ac:dyDescent="0.25">
      <c r="A632" s="7"/>
      <c r="B632" s="7"/>
      <c r="C632" s="7"/>
      <c r="D632" s="7"/>
      <c r="E632" s="7"/>
      <c r="F632" s="7"/>
      <c r="G632" s="7"/>
    </row>
    <row r="633" spans="1:7" s="5" customFormat="1" x14ac:dyDescent="0.25">
      <c r="A633" s="7"/>
      <c r="B633" s="7"/>
      <c r="C633" s="7"/>
      <c r="D633" s="7"/>
      <c r="E633" s="7"/>
      <c r="F633" s="7"/>
      <c r="G633" s="7"/>
    </row>
    <row r="634" spans="1:7" s="5" customFormat="1" x14ac:dyDescent="0.25">
      <c r="A634" s="7"/>
      <c r="B634" s="7"/>
      <c r="C634" s="7"/>
      <c r="D634" s="7"/>
      <c r="E634" s="7"/>
      <c r="F634" s="7"/>
      <c r="G634" s="7"/>
    </row>
    <row r="635" spans="1:7" s="5" customFormat="1" x14ac:dyDescent="0.25">
      <c r="A635" s="7"/>
      <c r="B635" s="7"/>
      <c r="C635" s="7"/>
      <c r="D635" s="7"/>
      <c r="E635" s="7"/>
      <c r="F635" s="7"/>
      <c r="G635" s="7"/>
    </row>
    <row r="636" spans="1:7" s="5" customFormat="1" x14ac:dyDescent="0.25">
      <c r="A636" s="7"/>
      <c r="B636" s="7"/>
      <c r="C636" s="7"/>
      <c r="D636" s="7"/>
      <c r="E636" s="7"/>
      <c r="F636" s="7"/>
      <c r="G636" s="7"/>
    </row>
    <row r="637" spans="1:7" s="5" customFormat="1" x14ac:dyDescent="0.25">
      <c r="A637" s="7"/>
      <c r="B637" s="7"/>
      <c r="C637" s="7"/>
      <c r="D637" s="7"/>
      <c r="E637" s="7"/>
      <c r="F637" s="7"/>
      <c r="G637" s="7"/>
    </row>
    <row r="638" spans="1:7" s="5" customFormat="1" x14ac:dyDescent="0.25">
      <c r="A638" s="7"/>
      <c r="B638" s="7"/>
      <c r="C638" s="7"/>
      <c r="D638" s="7"/>
      <c r="E638" s="7"/>
      <c r="F638" s="7"/>
      <c r="G638" s="7"/>
    </row>
    <row r="639" spans="1:7" s="5" customFormat="1" x14ac:dyDescent="0.25">
      <c r="A639" s="7"/>
      <c r="B639" s="7"/>
      <c r="C639" s="7"/>
      <c r="D639" s="7"/>
      <c r="E639" s="7"/>
      <c r="F639" s="7"/>
      <c r="G639" s="7"/>
    </row>
    <row r="640" spans="1:7" s="5" customFormat="1" x14ac:dyDescent="0.25">
      <c r="A640" s="7"/>
      <c r="B640" s="7"/>
      <c r="C640" s="7"/>
      <c r="D640" s="7"/>
      <c r="E640" s="7"/>
      <c r="F640" s="7"/>
      <c r="G640" s="7"/>
    </row>
    <row r="641" spans="1:7" s="5" customFormat="1" x14ac:dyDescent="0.25">
      <c r="A641" s="7"/>
      <c r="B641" s="7"/>
      <c r="C641" s="7"/>
      <c r="D641" s="7"/>
      <c r="E641" s="7"/>
      <c r="F641" s="7"/>
      <c r="G641" s="7"/>
    </row>
    <row r="642" spans="1:7" s="5" customFormat="1" x14ac:dyDescent="0.25">
      <c r="A642" s="7"/>
      <c r="B642" s="7"/>
      <c r="C642" s="7"/>
      <c r="D642" s="7"/>
      <c r="E642" s="7"/>
      <c r="F642" s="7"/>
      <c r="G642" s="7"/>
    </row>
    <row r="643" spans="1:7" s="5" customFormat="1" x14ac:dyDescent="0.25">
      <c r="A643" s="7"/>
      <c r="B643" s="7"/>
      <c r="C643" s="7"/>
      <c r="D643" s="7"/>
      <c r="E643" s="7"/>
      <c r="F643" s="7"/>
      <c r="G643" s="7"/>
    </row>
    <row r="644" spans="1:7" s="5" customFormat="1" x14ac:dyDescent="0.25">
      <c r="A644" s="7"/>
      <c r="B644" s="7"/>
      <c r="C644" s="7"/>
      <c r="D644" s="7"/>
      <c r="E644" s="7"/>
      <c r="F644" s="7"/>
      <c r="G644" s="7"/>
    </row>
    <row r="645" spans="1:7" s="5" customFormat="1" x14ac:dyDescent="0.25">
      <c r="A645" s="7"/>
      <c r="B645" s="7"/>
      <c r="C645" s="7"/>
      <c r="D645" s="7"/>
      <c r="E645" s="7"/>
      <c r="F645" s="7"/>
      <c r="G645" s="7"/>
    </row>
    <row r="646" spans="1:7" s="5" customFormat="1" x14ac:dyDescent="0.25">
      <c r="A646" s="7"/>
      <c r="B646" s="7"/>
      <c r="C646" s="7"/>
      <c r="D646" s="7"/>
      <c r="E646" s="7"/>
      <c r="F646" s="7"/>
      <c r="G646" s="7"/>
    </row>
    <row r="647" spans="1:7" s="5" customFormat="1" x14ac:dyDescent="0.25">
      <c r="A647" s="7"/>
      <c r="B647" s="7"/>
      <c r="C647" s="7"/>
      <c r="D647" s="7"/>
      <c r="E647" s="7"/>
      <c r="F647" s="7"/>
      <c r="G647" s="7"/>
    </row>
    <row r="648" spans="1:7" s="5" customFormat="1" x14ac:dyDescent="0.25">
      <c r="A648" s="7"/>
      <c r="B648" s="7"/>
      <c r="C648" s="7"/>
      <c r="D648" s="7"/>
      <c r="E648" s="7"/>
      <c r="F648" s="7"/>
      <c r="G648" s="7"/>
    </row>
    <row r="649" spans="1:7" s="5" customFormat="1" x14ac:dyDescent="0.25">
      <c r="A649" s="7"/>
      <c r="B649" s="7"/>
      <c r="C649" s="7"/>
      <c r="D649" s="7"/>
      <c r="E649" s="7"/>
      <c r="F649" s="7"/>
      <c r="G649" s="7"/>
    </row>
    <row r="650" spans="1:7" s="5" customFormat="1" x14ac:dyDescent="0.25">
      <c r="A650" s="7"/>
      <c r="B650" s="7"/>
      <c r="C650" s="7"/>
      <c r="D650" s="7"/>
      <c r="E650" s="7"/>
      <c r="F650" s="7"/>
      <c r="G650" s="7"/>
    </row>
    <row r="651" spans="1:7" s="5" customFormat="1" x14ac:dyDescent="0.25">
      <c r="A651" s="7"/>
      <c r="B651" s="7"/>
      <c r="C651" s="7"/>
      <c r="D651" s="7"/>
      <c r="E651" s="7"/>
      <c r="F651" s="7"/>
      <c r="G651" s="7"/>
    </row>
    <row r="652" spans="1:7" s="5" customFormat="1" x14ac:dyDescent="0.25">
      <c r="A652" s="7"/>
      <c r="B652" s="7"/>
      <c r="C652" s="7"/>
      <c r="D652" s="7"/>
      <c r="E652" s="7"/>
      <c r="F652" s="7"/>
      <c r="G652" s="7"/>
    </row>
    <row r="653" spans="1:7" s="5" customFormat="1" x14ac:dyDescent="0.25">
      <c r="A653" s="7"/>
      <c r="B653" s="7"/>
      <c r="C653" s="7"/>
      <c r="D653" s="7"/>
      <c r="E653" s="7"/>
      <c r="F653" s="7"/>
      <c r="G653" s="7"/>
    </row>
    <row r="654" spans="1:7" s="5" customFormat="1" x14ac:dyDescent="0.25">
      <c r="A654" s="7"/>
      <c r="B654" s="7"/>
      <c r="C654" s="7"/>
      <c r="D654" s="7"/>
      <c r="E654" s="7"/>
      <c r="F654" s="7"/>
      <c r="G654" s="7"/>
    </row>
    <row r="655" spans="1:7" s="5" customFormat="1" x14ac:dyDescent="0.25">
      <c r="A655" s="7"/>
      <c r="B655" s="7"/>
      <c r="C655" s="7"/>
      <c r="D655" s="7"/>
      <c r="E655" s="7"/>
      <c r="F655" s="7"/>
      <c r="G655" s="7"/>
    </row>
    <row r="656" spans="1:7" s="5" customFormat="1" x14ac:dyDescent="0.25">
      <c r="A656" s="7"/>
      <c r="B656" s="7"/>
      <c r="C656" s="7"/>
      <c r="D656" s="7"/>
      <c r="E656" s="7"/>
      <c r="F656" s="7"/>
      <c r="G656" s="7"/>
    </row>
    <row r="657" spans="1:7" s="5" customFormat="1" x14ac:dyDescent="0.25">
      <c r="A657" s="7"/>
      <c r="B657" s="7"/>
      <c r="C657" s="7"/>
      <c r="D657" s="7"/>
      <c r="E657" s="7"/>
      <c r="F657" s="7"/>
      <c r="G657" s="7"/>
    </row>
    <row r="658" spans="1:7" s="5" customFormat="1" x14ac:dyDescent="0.25">
      <c r="A658" s="7"/>
      <c r="B658" s="7"/>
      <c r="C658" s="7"/>
      <c r="D658" s="7"/>
      <c r="E658" s="7"/>
      <c r="F658" s="7"/>
      <c r="G658" s="7"/>
    </row>
    <row r="659" spans="1:7" s="5" customFormat="1" x14ac:dyDescent="0.25">
      <c r="A659" s="7"/>
      <c r="B659" s="7"/>
      <c r="C659" s="7"/>
      <c r="D659" s="7"/>
      <c r="E659" s="7"/>
      <c r="F659" s="7"/>
      <c r="G659" s="7"/>
    </row>
    <row r="660" spans="1:7" s="5" customFormat="1" x14ac:dyDescent="0.25">
      <c r="A660" s="7"/>
      <c r="B660" s="7"/>
      <c r="C660" s="7"/>
      <c r="D660" s="7"/>
      <c r="E660" s="7"/>
      <c r="F660" s="7"/>
      <c r="G660" s="7"/>
    </row>
    <row r="661" spans="1:7" s="5" customFormat="1" x14ac:dyDescent="0.25">
      <c r="A661" s="7"/>
      <c r="B661" s="7"/>
      <c r="C661" s="7"/>
      <c r="D661" s="7"/>
      <c r="E661" s="7"/>
      <c r="F661" s="7"/>
      <c r="G661" s="7"/>
    </row>
    <row r="662" spans="1:7" s="5" customFormat="1" x14ac:dyDescent="0.25">
      <c r="A662" s="7"/>
      <c r="B662" s="7"/>
      <c r="C662" s="7"/>
      <c r="D662" s="7"/>
      <c r="E662" s="7"/>
      <c r="F662" s="7"/>
      <c r="G662" s="7"/>
    </row>
    <row r="663" spans="1:7" s="5" customFormat="1" x14ac:dyDescent="0.25">
      <c r="A663" s="7"/>
      <c r="B663" s="7"/>
      <c r="C663" s="7"/>
      <c r="D663" s="7"/>
      <c r="E663" s="7"/>
      <c r="F663" s="7"/>
      <c r="G663" s="7"/>
    </row>
    <row r="664" spans="1:7" s="5" customFormat="1" x14ac:dyDescent="0.25">
      <c r="A664" s="7"/>
      <c r="B664" s="7"/>
      <c r="C664" s="7"/>
      <c r="D664" s="7"/>
      <c r="E664" s="7"/>
      <c r="F664" s="7"/>
      <c r="G664" s="7"/>
    </row>
    <row r="665" spans="1:7" s="5" customFormat="1" x14ac:dyDescent="0.25">
      <c r="A665" s="7"/>
      <c r="B665" s="7"/>
      <c r="C665" s="7"/>
      <c r="D665" s="7"/>
      <c r="E665" s="7"/>
      <c r="F665" s="7"/>
      <c r="G665" s="7"/>
    </row>
    <row r="666" spans="1:7" s="5" customFormat="1" x14ac:dyDescent="0.25">
      <c r="A666" s="7"/>
      <c r="B666" s="7"/>
      <c r="C666" s="7"/>
      <c r="D666" s="7"/>
      <c r="E666" s="7"/>
      <c r="F666" s="7"/>
      <c r="G666" s="7"/>
    </row>
    <row r="667" spans="1:7" s="5" customFormat="1" x14ac:dyDescent="0.25">
      <c r="A667" s="7"/>
      <c r="B667" s="7"/>
      <c r="C667" s="7"/>
      <c r="D667" s="7"/>
      <c r="E667" s="7"/>
      <c r="F667" s="7"/>
      <c r="G667" s="7"/>
    </row>
    <row r="668" spans="1:7" s="5" customFormat="1" x14ac:dyDescent="0.25">
      <c r="A668" s="7"/>
      <c r="B668" s="7"/>
      <c r="C668" s="7"/>
      <c r="D668" s="7"/>
      <c r="E668" s="7"/>
      <c r="F668" s="7"/>
      <c r="G668" s="7"/>
    </row>
    <row r="669" spans="1:7" s="5" customFormat="1" x14ac:dyDescent="0.25">
      <c r="A669" s="7"/>
      <c r="B669" s="7"/>
      <c r="C669" s="7"/>
      <c r="D669" s="7"/>
      <c r="E669" s="7"/>
      <c r="F669" s="7"/>
      <c r="G669" s="7"/>
    </row>
    <row r="670" spans="1:7" s="5" customFormat="1" x14ac:dyDescent="0.25">
      <c r="A670" s="7"/>
      <c r="B670" s="7"/>
      <c r="C670" s="7"/>
      <c r="D670" s="7"/>
      <c r="E670" s="7"/>
      <c r="F670" s="7"/>
      <c r="G670" s="7"/>
    </row>
    <row r="671" spans="1:7" s="5" customFormat="1" x14ac:dyDescent="0.25">
      <c r="A671" s="7"/>
      <c r="B671" s="7"/>
      <c r="C671" s="7"/>
      <c r="D671" s="7"/>
      <c r="E671" s="7"/>
      <c r="F671" s="7"/>
      <c r="G671" s="7"/>
    </row>
    <row r="672" spans="1:7" s="5" customFormat="1" x14ac:dyDescent="0.25">
      <c r="A672" s="7"/>
      <c r="B672" s="7"/>
      <c r="C672" s="7"/>
      <c r="D672" s="7"/>
      <c r="E672" s="7"/>
      <c r="F672" s="7"/>
      <c r="G672" s="7"/>
    </row>
    <row r="673" spans="1:7" s="5" customFormat="1" x14ac:dyDescent="0.25">
      <c r="A673" s="7"/>
      <c r="B673" s="7"/>
      <c r="C673" s="7"/>
      <c r="D673" s="7"/>
      <c r="E673" s="7"/>
      <c r="F673" s="7"/>
      <c r="G673" s="7"/>
    </row>
    <row r="674" spans="1:7" s="5" customFormat="1" x14ac:dyDescent="0.25">
      <c r="A674" s="7"/>
      <c r="B674" s="7"/>
      <c r="C674" s="7"/>
      <c r="D674" s="7"/>
      <c r="E674" s="7"/>
      <c r="F674" s="7"/>
      <c r="G674" s="7"/>
    </row>
    <row r="675" spans="1:7" s="5" customFormat="1" x14ac:dyDescent="0.25">
      <c r="A675" s="7"/>
      <c r="B675" s="7"/>
      <c r="C675" s="7"/>
      <c r="D675" s="7"/>
      <c r="E675" s="7"/>
      <c r="F675" s="7"/>
      <c r="G675" s="7"/>
    </row>
    <row r="676" spans="1:7" s="5" customFormat="1" x14ac:dyDescent="0.25">
      <c r="A676" s="7"/>
      <c r="B676" s="7"/>
      <c r="C676" s="7"/>
      <c r="D676" s="7"/>
      <c r="E676" s="7"/>
      <c r="F676" s="7"/>
      <c r="G676" s="7"/>
    </row>
    <row r="677" spans="1:7" s="5" customFormat="1" x14ac:dyDescent="0.25">
      <c r="A677" s="7"/>
      <c r="B677" s="7"/>
      <c r="C677" s="7"/>
      <c r="D677" s="7"/>
      <c r="E677" s="7"/>
      <c r="F677" s="7"/>
      <c r="G677" s="7"/>
    </row>
    <row r="678" spans="1:7" s="5" customFormat="1" x14ac:dyDescent="0.25">
      <c r="A678" s="7"/>
      <c r="B678" s="7"/>
      <c r="C678" s="7"/>
      <c r="D678" s="7"/>
      <c r="E678" s="7"/>
      <c r="F678" s="7"/>
      <c r="G678" s="7"/>
    </row>
    <row r="679" spans="1:7" s="5" customFormat="1" x14ac:dyDescent="0.25">
      <c r="A679" s="7"/>
      <c r="B679" s="7"/>
      <c r="C679" s="7"/>
      <c r="D679" s="7"/>
      <c r="E679" s="7"/>
      <c r="F679" s="7"/>
      <c r="G679" s="7"/>
    </row>
    <row r="680" spans="1:7" s="5" customFormat="1" x14ac:dyDescent="0.25">
      <c r="A680" s="7"/>
      <c r="B680" s="7"/>
      <c r="C680" s="7"/>
      <c r="D680" s="7"/>
      <c r="E680" s="7"/>
      <c r="F680" s="7"/>
      <c r="G680" s="7"/>
    </row>
    <row r="681" spans="1:7" s="5" customFormat="1" x14ac:dyDescent="0.25">
      <c r="A681" s="7"/>
      <c r="B681" s="7"/>
      <c r="C681" s="7"/>
      <c r="D681" s="7"/>
      <c r="E681" s="7"/>
      <c r="F681" s="7"/>
      <c r="G681" s="7"/>
    </row>
    <row r="682" spans="1:7" s="5" customFormat="1" x14ac:dyDescent="0.25">
      <c r="A682" s="7"/>
      <c r="B682" s="7"/>
      <c r="C682" s="7"/>
      <c r="D682" s="7"/>
      <c r="E682" s="7"/>
      <c r="F682" s="7"/>
      <c r="G682" s="7"/>
    </row>
    <row r="683" spans="1:7" s="5" customFormat="1" x14ac:dyDescent="0.25">
      <c r="A683" s="7"/>
      <c r="B683" s="7"/>
      <c r="C683" s="7"/>
      <c r="D683" s="7"/>
      <c r="E683" s="7"/>
      <c r="F683" s="7"/>
      <c r="G683" s="7"/>
    </row>
    <row r="684" spans="1:7" s="5" customFormat="1" x14ac:dyDescent="0.25">
      <c r="A684" s="7"/>
      <c r="B684" s="7"/>
      <c r="C684" s="7"/>
      <c r="D684" s="7"/>
      <c r="E684" s="7"/>
      <c r="F684" s="7"/>
      <c r="G684" s="7"/>
    </row>
    <row r="685" spans="1:7" s="5" customFormat="1" x14ac:dyDescent="0.25">
      <c r="A685" s="7"/>
      <c r="B685" s="7"/>
      <c r="C685" s="7"/>
      <c r="D685" s="7"/>
      <c r="E685" s="7"/>
      <c r="F685" s="7"/>
      <c r="G685" s="7"/>
    </row>
    <row r="686" spans="1:7" s="5" customFormat="1" x14ac:dyDescent="0.25">
      <c r="A686" s="7"/>
      <c r="B686" s="7"/>
      <c r="C686" s="7"/>
      <c r="D686" s="7"/>
      <c r="E686" s="7"/>
      <c r="F686" s="7"/>
      <c r="G686" s="7"/>
    </row>
    <row r="687" spans="1:7" s="5" customFormat="1" x14ac:dyDescent="0.25">
      <c r="A687" s="7"/>
      <c r="B687" s="7"/>
      <c r="C687" s="7"/>
      <c r="D687" s="7"/>
      <c r="E687" s="7"/>
      <c r="F687" s="7"/>
      <c r="G687" s="7"/>
    </row>
    <row r="688" spans="1:7" s="5" customFormat="1" x14ac:dyDescent="0.25">
      <c r="A688" s="7"/>
      <c r="B688" s="7"/>
      <c r="C688" s="7"/>
      <c r="D688" s="7"/>
      <c r="E688" s="7"/>
      <c r="F688" s="7"/>
      <c r="G688" s="7"/>
    </row>
    <row r="689" spans="1:7" s="5" customFormat="1" x14ac:dyDescent="0.25">
      <c r="A689" s="7"/>
      <c r="B689" s="7"/>
      <c r="C689" s="7"/>
      <c r="D689" s="7"/>
      <c r="E689" s="7"/>
      <c r="F689" s="7"/>
      <c r="G689" s="7"/>
    </row>
    <row r="690" spans="1:7" s="5" customFormat="1" x14ac:dyDescent="0.25">
      <c r="A690" s="7"/>
      <c r="B690" s="7"/>
      <c r="C690" s="7"/>
      <c r="D690" s="7"/>
      <c r="E690" s="7"/>
      <c r="F690" s="7"/>
      <c r="G690" s="7"/>
    </row>
    <row r="691" spans="1:7" s="5" customFormat="1" x14ac:dyDescent="0.25">
      <c r="A691" s="7"/>
      <c r="B691" s="7"/>
      <c r="C691" s="7"/>
      <c r="D691" s="7"/>
      <c r="E691" s="7"/>
      <c r="F691" s="7"/>
      <c r="G691" s="7"/>
    </row>
    <row r="692" spans="1:7" s="5" customFormat="1" x14ac:dyDescent="0.25">
      <c r="A692" s="7"/>
      <c r="B692" s="7"/>
      <c r="C692" s="7"/>
      <c r="D692" s="7"/>
      <c r="E692" s="7"/>
      <c r="F692" s="7"/>
      <c r="G692" s="7"/>
    </row>
    <row r="693" spans="1:7" s="5" customFormat="1" x14ac:dyDescent="0.25">
      <c r="A693" s="7"/>
      <c r="B693" s="7"/>
      <c r="C693" s="7"/>
      <c r="D693" s="7"/>
      <c r="E693" s="7"/>
      <c r="F693" s="7"/>
      <c r="G693" s="7"/>
    </row>
    <row r="694" spans="1:7" s="5" customFormat="1" x14ac:dyDescent="0.25">
      <c r="A694" s="7"/>
      <c r="B694" s="7"/>
      <c r="C694" s="7"/>
      <c r="D694" s="7"/>
      <c r="E694" s="7"/>
      <c r="F694" s="7"/>
      <c r="G694" s="7"/>
    </row>
    <row r="695" spans="1:7" s="5" customFormat="1" x14ac:dyDescent="0.25">
      <c r="A695" s="7"/>
      <c r="B695" s="7"/>
      <c r="C695" s="7"/>
      <c r="D695" s="7"/>
      <c r="E695" s="7"/>
      <c r="F695" s="7"/>
      <c r="G695" s="7"/>
    </row>
    <row r="696" spans="1:7" s="5" customFormat="1" x14ac:dyDescent="0.25">
      <c r="A696" s="7"/>
      <c r="B696" s="7"/>
      <c r="C696" s="7"/>
      <c r="D696" s="7"/>
      <c r="E696" s="7"/>
      <c r="F696" s="7"/>
      <c r="G696" s="7"/>
    </row>
    <row r="697" spans="1:7" s="5" customFormat="1" x14ac:dyDescent="0.25">
      <c r="A697" s="7"/>
      <c r="B697" s="7"/>
      <c r="C697" s="7"/>
      <c r="D697" s="7"/>
      <c r="E697" s="7"/>
      <c r="F697" s="7"/>
      <c r="G697" s="7"/>
    </row>
    <row r="698" spans="1:7" s="5" customFormat="1" x14ac:dyDescent="0.25">
      <c r="A698" s="7"/>
      <c r="B698" s="7"/>
      <c r="C698" s="7"/>
      <c r="D698" s="7"/>
      <c r="E698" s="7"/>
      <c r="F698" s="7"/>
      <c r="G698" s="7"/>
    </row>
    <row r="699" spans="1:7" s="5" customFormat="1" x14ac:dyDescent="0.25">
      <c r="A699" s="7"/>
      <c r="B699" s="7"/>
      <c r="C699" s="7"/>
      <c r="D699" s="7"/>
      <c r="E699" s="7"/>
      <c r="F699" s="7"/>
      <c r="G699" s="7"/>
    </row>
    <row r="700" spans="1:7" s="5" customFormat="1" x14ac:dyDescent="0.25">
      <c r="A700" s="7"/>
      <c r="B700" s="7"/>
      <c r="C700" s="7"/>
      <c r="D700" s="7"/>
      <c r="E700" s="7"/>
      <c r="F700" s="7"/>
      <c r="G700" s="7"/>
    </row>
    <row r="701" spans="1:7" s="5" customFormat="1" x14ac:dyDescent="0.25">
      <c r="A701" s="7"/>
      <c r="B701" s="7"/>
      <c r="C701" s="7"/>
      <c r="D701" s="7"/>
      <c r="E701" s="7"/>
      <c r="F701" s="7"/>
      <c r="G701" s="7"/>
    </row>
    <row r="702" spans="1:7" s="5" customFormat="1" x14ac:dyDescent="0.25">
      <c r="A702" s="7"/>
      <c r="B702" s="7"/>
      <c r="C702" s="7"/>
      <c r="D702" s="7"/>
      <c r="E702" s="7"/>
      <c r="F702" s="7"/>
      <c r="G702" s="7"/>
    </row>
    <row r="703" spans="1:7" s="5" customFormat="1" x14ac:dyDescent="0.25">
      <c r="A703" s="7"/>
      <c r="B703" s="7"/>
      <c r="C703" s="7"/>
      <c r="D703" s="7"/>
      <c r="E703" s="7"/>
      <c r="F703" s="7"/>
      <c r="G703" s="7"/>
    </row>
    <row r="704" spans="1:7" s="5" customFormat="1" x14ac:dyDescent="0.25">
      <c r="A704" s="7"/>
      <c r="B704" s="7"/>
      <c r="C704" s="7"/>
      <c r="D704" s="7"/>
      <c r="E704" s="7"/>
      <c r="F704" s="7"/>
      <c r="G704" s="7"/>
    </row>
    <row r="705" spans="1:7" s="5" customFormat="1" x14ac:dyDescent="0.25">
      <c r="A705" s="7"/>
      <c r="B705" s="7"/>
      <c r="C705" s="7"/>
      <c r="D705" s="7"/>
      <c r="E705" s="7"/>
      <c r="F705" s="7"/>
      <c r="G705" s="7"/>
    </row>
    <row r="706" spans="1:7" s="5" customFormat="1" x14ac:dyDescent="0.25">
      <c r="A706" s="7"/>
      <c r="B706" s="7"/>
      <c r="C706" s="7"/>
      <c r="D706" s="7"/>
      <c r="E706" s="7"/>
      <c r="F706" s="7"/>
      <c r="G706" s="7"/>
    </row>
    <row r="707" spans="1:7" s="5" customFormat="1" x14ac:dyDescent="0.25">
      <c r="A707" s="7"/>
      <c r="B707" s="7"/>
      <c r="C707" s="7"/>
      <c r="D707" s="7"/>
      <c r="E707" s="7"/>
      <c r="F707" s="7"/>
      <c r="G707" s="7"/>
    </row>
    <row r="708" spans="1:7" s="5" customFormat="1" x14ac:dyDescent="0.25">
      <c r="A708" s="7"/>
      <c r="B708" s="7"/>
      <c r="C708" s="7"/>
      <c r="D708" s="7"/>
      <c r="E708" s="7"/>
      <c r="F708" s="7"/>
      <c r="G708" s="7"/>
    </row>
    <row r="709" spans="1:7" s="5" customFormat="1" x14ac:dyDescent="0.25">
      <c r="A709" s="7"/>
      <c r="B709" s="7"/>
      <c r="C709" s="7"/>
      <c r="D709" s="7"/>
      <c r="E709" s="7"/>
      <c r="F709" s="7"/>
      <c r="G709" s="7"/>
    </row>
    <row r="710" spans="1:7" s="5" customFormat="1" x14ac:dyDescent="0.25">
      <c r="A710" s="7"/>
      <c r="B710" s="7"/>
      <c r="C710" s="7"/>
      <c r="D710" s="7"/>
      <c r="E710" s="7"/>
      <c r="F710" s="7"/>
      <c r="G710" s="7"/>
    </row>
    <row r="711" spans="1:7" s="5" customFormat="1" x14ac:dyDescent="0.25">
      <c r="A711" s="7"/>
      <c r="B711" s="7"/>
      <c r="C711" s="7"/>
      <c r="D711" s="7"/>
      <c r="E711" s="7"/>
      <c r="F711" s="7"/>
      <c r="G711" s="7"/>
    </row>
    <row r="712" spans="1:7" s="5" customFormat="1" x14ac:dyDescent="0.25">
      <c r="A712" s="7"/>
      <c r="B712" s="7"/>
      <c r="C712" s="7"/>
      <c r="D712" s="7"/>
      <c r="E712" s="7"/>
      <c r="F712" s="7"/>
      <c r="G712" s="7"/>
    </row>
    <row r="713" spans="1:7" s="5" customFormat="1" x14ac:dyDescent="0.25">
      <c r="A713" s="7"/>
      <c r="B713" s="7"/>
      <c r="C713" s="7"/>
      <c r="D713" s="7"/>
      <c r="E713" s="7"/>
      <c r="F713" s="7"/>
      <c r="G713" s="7"/>
    </row>
    <row r="714" spans="1:7" s="5" customFormat="1" x14ac:dyDescent="0.25">
      <c r="A714" s="7"/>
      <c r="B714" s="7"/>
      <c r="C714" s="7"/>
      <c r="D714" s="7"/>
      <c r="E714" s="7"/>
      <c r="F714" s="7"/>
      <c r="G714" s="7"/>
    </row>
    <row r="715" spans="1:7" s="5" customFormat="1" x14ac:dyDescent="0.25">
      <c r="A715" s="7"/>
      <c r="B715" s="7"/>
      <c r="C715" s="7"/>
      <c r="D715" s="7"/>
      <c r="E715" s="7"/>
      <c r="F715" s="7"/>
      <c r="G715" s="7"/>
    </row>
    <row r="716" spans="1:7" s="5" customFormat="1" x14ac:dyDescent="0.25">
      <c r="A716" s="7"/>
      <c r="B716" s="7"/>
      <c r="C716" s="7"/>
      <c r="D716" s="7"/>
      <c r="E716" s="7"/>
      <c r="F716" s="7"/>
      <c r="G716" s="7"/>
    </row>
    <row r="717" spans="1:7" s="5" customFormat="1" x14ac:dyDescent="0.25">
      <c r="A717" s="7"/>
      <c r="B717" s="7"/>
      <c r="C717" s="7"/>
      <c r="D717" s="7"/>
      <c r="E717" s="7"/>
      <c r="F717" s="7"/>
      <c r="G717" s="7"/>
    </row>
    <row r="718" spans="1:7" s="5" customFormat="1" x14ac:dyDescent="0.25">
      <c r="A718" s="7"/>
      <c r="B718" s="7"/>
      <c r="C718" s="7"/>
      <c r="D718" s="7"/>
      <c r="E718" s="7"/>
      <c r="F718" s="7"/>
      <c r="G718" s="7"/>
    </row>
    <row r="719" spans="1:7" s="5" customFormat="1" x14ac:dyDescent="0.25">
      <c r="A719" s="7"/>
      <c r="B719" s="7"/>
      <c r="C719" s="7"/>
      <c r="D719" s="7"/>
      <c r="E719" s="7"/>
      <c r="F719" s="7"/>
      <c r="G719" s="7"/>
    </row>
    <row r="720" spans="1:7" s="5" customFormat="1" x14ac:dyDescent="0.25">
      <c r="A720" s="7"/>
      <c r="B720" s="7"/>
      <c r="C720" s="7"/>
      <c r="D720" s="7"/>
      <c r="E720" s="7"/>
      <c r="F720" s="7"/>
      <c r="G720" s="7"/>
    </row>
    <row r="721" spans="1:7" s="5" customFormat="1" x14ac:dyDescent="0.25">
      <c r="A721" s="7"/>
      <c r="B721" s="7"/>
      <c r="C721" s="7"/>
      <c r="D721" s="7"/>
      <c r="E721" s="7"/>
      <c r="F721" s="7"/>
      <c r="G721" s="7"/>
    </row>
    <row r="722" spans="1:7" s="5" customFormat="1" x14ac:dyDescent="0.25">
      <c r="A722" s="7"/>
      <c r="B722" s="7"/>
      <c r="C722" s="7"/>
      <c r="D722" s="7"/>
      <c r="E722" s="7"/>
      <c r="F722" s="7"/>
      <c r="G722" s="7"/>
    </row>
    <row r="723" spans="1:7" s="5" customFormat="1" x14ac:dyDescent="0.25">
      <c r="A723" s="7"/>
      <c r="B723" s="7"/>
      <c r="C723" s="7"/>
      <c r="D723" s="7"/>
      <c r="E723" s="7"/>
      <c r="F723" s="7"/>
      <c r="G723" s="7"/>
    </row>
    <row r="724" spans="1:7" s="5" customFormat="1" x14ac:dyDescent="0.25">
      <c r="A724" s="7"/>
      <c r="B724" s="7"/>
      <c r="C724" s="7"/>
      <c r="D724" s="7"/>
      <c r="E724" s="7"/>
      <c r="F724" s="7"/>
      <c r="G724" s="7"/>
    </row>
    <row r="725" spans="1:7" s="5" customFormat="1" x14ac:dyDescent="0.25">
      <c r="A725" s="7"/>
      <c r="B725" s="7"/>
      <c r="C725" s="7"/>
      <c r="D725" s="7"/>
      <c r="E725" s="7"/>
      <c r="F725" s="7"/>
      <c r="G725" s="7"/>
    </row>
    <row r="726" spans="1:7" s="5" customFormat="1" x14ac:dyDescent="0.25">
      <c r="A726" s="7"/>
      <c r="B726" s="7"/>
      <c r="C726" s="7"/>
      <c r="D726" s="7"/>
      <c r="E726" s="7"/>
      <c r="F726" s="7"/>
      <c r="G726" s="7"/>
    </row>
    <row r="727" spans="1:7" s="5" customFormat="1" x14ac:dyDescent="0.25">
      <c r="A727" s="7"/>
      <c r="B727" s="7"/>
      <c r="C727" s="7"/>
      <c r="D727" s="7"/>
      <c r="E727" s="7"/>
      <c r="F727" s="7"/>
      <c r="G727" s="7"/>
    </row>
    <row r="728" spans="1:7" s="5" customFormat="1" x14ac:dyDescent="0.25">
      <c r="A728" s="7"/>
      <c r="B728" s="7"/>
      <c r="C728" s="7"/>
      <c r="D728" s="7"/>
      <c r="E728" s="7"/>
      <c r="F728" s="7"/>
      <c r="G728" s="7"/>
    </row>
    <row r="729" spans="1:7" s="5" customFormat="1" x14ac:dyDescent="0.25">
      <c r="A729" s="7"/>
      <c r="B729" s="7"/>
      <c r="C729" s="7"/>
      <c r="D729" s="7"/>
      <c r="E729" s="7"/>
      <c r="F729" s="7"/>
      <c r="G729" s="7"/>
    </row>
    <row r="730" spans="1:7" s="5" customFormat="1" x14ac:dyDescent="0.25">
      <c r="A730" s="7"/>
      <c r="B730" s="7"/>
      <c r="C730" s="7"/>
      <c r="D730" s="7"/>
      <c r="E730" s="7"/>
      <c r="F730" s="7"/>
      <c r="G730" s="7"/>
    </row>
    <row r="731" spans="1:7" s="5" customFormat="1" x14ac:dyDescent="0.25">
      <c r="A731" s="7"/>
      <c r="B731" s="7"/>
      <c r="C731" s="7"/>
      <c r="D731" s="7"/>
      <c r="E731" s="7"/>
      <c r="F731" s="7"/>
      <c r="G731" s="7"/>
    </row>
    <row r="732" spans="1:7" s="5" customFormat="1" x14ac:dyDescent="0.25">
      <c r="A732" s="7"/>
      <c r="B732" s="7"/>
      <c r="C732" s="7"/>
      <c r="D732" s="7"/>
      <c r="E732" s="7"/>
      <c r="F732" s="7"/>
      <c r="G732" s="7"/>
    </row>
    <row r="733" spans="1:7" s="5" customFormat="1" x14ac:dyDescent="0.25">
      <c r="A733" s="7"/>
      <c r="B733" s="7"/>
      <c r="C733" s="7"/>
      <c r="D733" s="7"/>
      <c r="E733" s="7"/>
      <c r="F733" s="7"/>
      <c r="G733" s="7"/>
    </row>
    <row r="734" spans="1:7" s="5" customFormat="1" x14ac:dyDescent="0.25">
      <c r="A734" s="7"/>
      <c r="B734" s="7"/>
      <c r="C734" s="7"/>
      <c r="D734" s="7"/>
      <c r="E734" s="7"/>
      <c r="F734" s="7"/>
      <c r="G734" s="7"/>
    </row>
    <row r="735" spans="1:7" s="5" customFormat="1" x14ac:dyDescent="0.25">
      <c r="A735" s="7"/>
      <c r="B735" s="7"/>
      <c r="C735" s="7"/>
      <c r="D735" s="7"/>
      <c r="E735" s="7"/>
      <c r="F735" s="7"/>
      <c r="G735" s="7"/>
    </row>
    <row r="736" spans="1:7" s="5" customFormat="1" x14ac:dyDescent="0.25">
      <c r="A736" s="7"/>
      <c r="B736" s="7"/>
      <c r="C736" s="7"/>
      <c r="D736" s="7"/>
      <c r="E736" s="7"/>
      <c r="F736" s="7"/>
      <c r="G736" s="7"/>
    </row>
    <row r="737" spans="1:7" s="5" customFormat="1" x14ac:dyDescent="0.25">
      <c r="A737" s="7"/>
      <c r="B737" s="7"/>
      <c r="C737" s="7"/>
      <c r="D737" s="7"/>
      <c r="E737" s="7"/>
      <c r="F737" s="7"/>
      <c r="G737" s="7"/>
    </row>
    <row r="738" spans="1:7" s="5" customFormat="1" x14ac:dyDescent="0.25">
      <c r="A738" s="7"/>
      <c r="B738" s="7"/>
      <c r="C738" s="7"/>
      <c r="D738" s="7"/>
      <c r="E738" s="7"/>
      <c r="F738" s="7"/>
      <c r="G738" s="7"/>
    </row>
    <row r="739" spans="1:7" s="5" customFormat="1" x14ac:dyDescent="0.25">
      <c r="A739" s="7"/>
      <c r="B739" s="7"/>
      <c r="C739" s="7"/>
      <c r="D739" s="7"/>
      <c r="E739" s="7"/>
      <c r="F739" s="7"/>
      <c r="G739" s="7"/>
    </row>
    <row r="740" spans="1:7" s="5" customFormat="1" x14ac:dyDescent="0.25">
      <c r="A740" s="7"/>
      <c r="B740" s="7"/>
      <c r="C740" s="7"/>
      <c r="D740" s="7"/>
      <c r="E740" s="7"/>
      <c r="F740" s="7"/>
      <c r="G740" s="7"/>
    </row>
    <row r="741" spans="1:7" s="5" customFormat="1" x14ac:dyDescent="0.25">
      <c r="A741" s="7"/>
      <c r="B741" s="7"/>
      <c r="C741" s="7"/>
      <c r="D741" s="7"/>
      <c r="E741" s="7"/>
      <c r="F741" s="7"/>
      <c r="G741" s="7"/>
    </row>
    <row r="742" spans="1:7" s="5" customFormat="1" x14ac:dyDescent="0.25">
      <c r="A742" s="7"/>
      <c r="B742" s="7"/>
      <c r="C742" s="7"/>
      <c r="D742" s="7"/>
      <c r="E742" s="7"/>
      <c r="F742" s="7"/>
      <c r="G742" s="7"/>
    </row>
    <row r="743" spans="1:7" s="5" customFormat="1" x14ac:dyDescent="0.25">
      <c r="A743" s="7"/>
      <c r="B743" s="7"/>
      <c r="C743" s="7"/>
      <c r="D743" s="7"/>
      <c r="E743" s="7"/>
      <c r="F743" s="7"/>
      <c r="G743" s="7"/>
    </row>
    <row r="744" spans="1:7" s="5" customFormat="1" x14ac:dyDescent="0.25">
      <c r="A744" s="7"/>
      <c r="B744" s="7"/>
      <c r="C744" s="7"/>
      <c r="D744" s="7"/>
      <c r="E744" s="7"/>
      <c r="F744" s="7"/>
      <c r="G744" s="7"/>
    </row>
    <row r="745" spans="1:7" s="5" customFormat="1" x14ac:dyDescent="0.25">
      <c r="A745" s="7"/>
      <c r="B745" s="7"/>
      <c r="C745" s="7"/>
      <c r="D745" s="7"/>
      <c r="E745" s="7"/>
      <c r="F745" s="7"/>
      <c r="G745" s="7"/>
    </row>
    <row r="746" spans="1:7" s="5" customFormat="1" x14ac:dyDescent="0.25">
      <c r="A746" s="7"/>
      <c r="B746" s="7"/>
      <c r="C746" s="7"/>
      <c r="D746" s="7"/>
      <c r="E746" s="7"/>
      <c r="F746" s="7"/>
      <c r="G746" s="7"/>
    </row>
    <row r="747" spans="1:7" s="5" customFormat="1" x14ac:dyDescent="0.25">
      <c r="A747" s="7"/>
      <c r="B747" s="7"/>
      <c r="C747" s="7"/>
      <c r="D747" s="7"/>
      <c r="E747" s="7"/>
      <c r="F747" s="7"/>
      <c r="G747" s="7"/>
    </row>
    <row r="748" spans="1:7" s="5" customFormat="1" x14ac:dyDescent="0.25">
      <c r="A748" s="7"/>
      <c r="B748" s="7"/>
      <c r="C748" s="7"/>
      <c r="D748" s="7"/>
      <c r="E748" s="7"/>
      <c r="F748" s="7"/>
      <c r="G748" s="7"/>
    </row>
    <row r="749" spans="1:7" s="5" customFormat="1" x14ac:dyDescent="0.25">
      <c r="A749" s="7"/>
      <c r="B749" s="7"/>
      <c r="C749" s="7"/>
      <c r="D749" s="7"/>
      <c r="E749" s="7"/>
      <c r="F749" s="7"/>
      <c r="G749" s="7"/>
    </row>
    <row r="750" spans="1:7" s="5" customFormat="1" x14ac:dyDescent="0.25">
      <c r="A750" s="7"/>
      <c r="B750" s="7"/>
      <c r="C750" s="7"/>
      <c r="D750" s="7"/>
      <c r="E750" s="7"/>
      <c r="F750" s="7"/>
      <c r="G750" s="7"/>
    </row>
    <row r="751" spans="1:7" s="5" customFormat="1" x14ac:dyDescent="0.25">
      <c r="A751" s="7"/>
      <c r="B751" s="7"/>
      <c r="C751" s="7"/>
      <c r="D751" s="7"/>
      <c r="E751" s="7"/>
      <c r="F751" s="7"/>
      <c r="G751" s="7"/>
    </row>
    <row r="752" spans="1:7" s="5" customFormat="1" x14ac:dyDescent="0.25">
      <c r="A752" s="7"/>
      <c r="B752" s="7"/>
      <c r="C752" s="7"/>
      <c r="D752" s="7"/>
      <c r="E752" s="7"/>
      <c r="F752" s="7"/>
      <c r="G752" s="7"/>
    </row>
    <row r="753" spans="1:7" s="5" customFormat="1" x14ac:dyDescent="0.25">
      <c r="A753" s="7"/>
      <c r="B753" s="7"/>
      <c r="C753" s="7"/>
      <c r="D753" s="7"/>
      <c r="E753" s="7"/>
      <c r="F753" s="7"/>
      <c r="G753" s="7"/>
    </row>
    <row r="754" spans="1:7" s="5" customFormat="1" x14ac:dyDescent="0.25">
      <c r="A754" s="7"/>
      <c r="B754" s="7"/>
      <c r="C754" s="7"/>
      <c r="D754" s="7"/>
      <c r="E754" s="7"/>
      <c r="F754" s="7"/>
      <c r="G754" s="7"/>
    </row>
    <row r="755" spans="1:7" s="5" customFormat="1" x14ac:dyDescent="0.25">
      <c r="A755" s="7"/>
      <c r="B755" s="7"/>
      <c r="C755" s="7"/>
      <c r="D755" s="7"/>
      <c r="E755" s="7"/>
      <c r="F755" s="7"/>
      <c r="G755" s="7"/>
    </row>
    <row r="756" spans="1:7" s="5" customFormat="1" x14ac:dyDescent="0.25">
      <c r="A756" s="7"/>
      <c r="B756" s="7"/>
      <c r="C756" s="7"/>
      <c r="D756" s="7"/>
      <c r="E756" s="7"/>
      <c r="F756" s="7"/>
      <c r="G756" s="7"/>
    </row>
    <row r="757" spans="1:7" s="5" customFormat="1" x14ac:dyDescent="0.25">
      <c r="A757" s="7"/>
      <c r="B757" s="7"/>
      <c r="C757" s="7"/>
      <c r="D757" s="7"/>
      <c r="E757" s="7"/>
      <c r="F757" s="7"/>
      <c r="G757" s="7"/>
    </row>
    <row r="758" spans="1:7" s="5" customFormat="1" x14ac:dyDescent="0.25">
      <c r="A758" s="7"/>
      <c r="B758" s="7"/>
      <c r="C758" s="7"/>
      <c r="D758" s="7"/>
      <c r="E758" s="7"/>
      <c r="F758" s="7"/>
      <c r="G758" s="7"/>
    </row>
    <row r="759" spans="1:7" s="5" customFormat="1" x14ac:dyDescent="0.25">
      <c r="A759" s="7"/>
      <c r="B759" s="7"/>
      <c r="C759" s="7"/>
      <c r="D759" s="7"/>
      <c r="E759" s="7"/>
      <c r="F759" s="7"/>
      <c r="G759" s="7"/>
    </row>
    <row r="760" spans="1:7" s="5" customFormat="1" x14ac:dyDescent="0.25">
      <c r="A760" s="7"/>
      <c r="B760" s="7"/>
      <c r="C760" s="7"/>
      <c r="D760" s="7"/>
      <c r="E760" s="7"/>
      <c r="F760" s="7"/>
      <c r="G760" s="7"/>
    </row>
    <row r="761" spans="1:7" s="5" customFormat="1" x14ac:dyDescent="0.25">
      <c r="A761" s="7"/>
      <c r="B761" s="7"/>
      <c r="C761" s="7"/>
      <c r="D761" s="7"/>
      <c r="E761" s="7"/>
      <c r="F761" s="7"/>
      <c r="G761" s="7"/>
    </row>
    <row r="762" spans="1:7" s="5" customFormat="1" x14ac:dyDescent="0.25">
      <c r="A762" s="7"/>
      <c r="B762" s="7"/>
      <c r="C762" s="7"/>
      <c r="D762" s="7"/>
      <c r="E762" s="7"/>
      <c r="F762" s="7"/>
      <c r="G762" s="7"/>
    </row>
    <row r="763" spans="1:7" s="5" customFormat="1" x14ac:dyDescent="0.25">
      <c r="A763" s="7"/>
      <c r="B763" s="7"/>
      <c r="C763" s="7"/>
      <c r="D763" s="7"/>
      <c r="E763" s="7"/>
      <c r="F763" s="7"/>
      <c r="G763" s="7"/>
    </row>
    <row r="764" spans="1:7" s="5" customFormat="1" x14ac:dyDescent="0.25">
      <c r="A764" s="7"/>
      <c r="B764" s="7"/>
      <c r="C764" s="7"/>
      <c r="D764" s="7"/>
      <c r="E764" s="7"/>
      <c r="F764" s="7"/>
      <c r="G764" s="7"/>
    </row>
    <row r="765" spans="1:7" s="5" customFormat="1" x14ac:dyDescent="0.25">
      <c r="A765" s="7"/>
      <c r="B765" s="7"/>
      <c r="C765" s="7"/>
      <c r="D765" s="7"/>
      <c r="E765" s="7"/>
      <c r="F765" s="7"/>
      <c r="G765" s="7"/>
    </row>
    <row r="766" spans="1:7" s="5" customFormat="1" x14ac:dyDescent="0.25">
      <c r="A766" s="7"/>
      <c r="B766" s="7"/>
      <c r="C766" s="7"/>
      <c r="D766" s="7"/>
      <c r="E766" s="7"/>
      <c r="F766" s="7"/>
      <c r="G766" s="7"/>
    </row>
    <row r="767" spans="1:7" s="5" customFormat="1" x14ac:dyDescent="0.25">
      <c r="A767" s="7"/>
      <c r="B767" s="7"/>
      <c r="C767" s="7"/>
      <c r="D767" s="7"/>
      <c r="E767" s="7"/>
      <c r="F767" s="7"/>
      <c r="G767" s="7"/>
    </row>
    <row r="768" spans="1:7" s="5" customFormat="1" x14ac:dyDescent="0.25">
      <c r="A768" s="7"/>
      <c r="B768" s="7"/>
      <c r="C768" s="7"/>
      <c r="D768" s="7"/>
      <c r="E768" s="7"/>
      <c r="F768" s="7"/>
      <c r="G768" s="7"/>
    </row>
    <row r="769" spans="1:7" s="5" customFormat="1" x14ac:dyDescent="0.25">
      <c r="A769" s="7"/>
      <c r="B769" s="7"/>
      <c r="C769" s="7"/>
      <c r="D769" s="7"/>
      <c r="E769" s="7"/>
      <c r="F769" s="7"/>
      <c r="G769" s="7"/>
    </row>
    <row r="770" spans="1:7" s="5" customFormat="1" x14ac:dyDescent="0.25">
      <c r="A770" s="7"/>
      <c r="B770" s="7"/>
      <c r="C770" s="7"/>
      <c r="D770" s="7"/>
      <c r="E770" s="7"/>
      <c r="F770" s="7"/>
      <c r="G770" s="7"/>
    </row>
    <row r="771" spans="1:7" s="5" customFormat="1" x14ac:dyDescent="0.25">
      <c r="A771" s="7"/>
      <c r="B771" s="7"/>
      <c r="C771" s="7"/>
      <c r="D771" s="7"/>
      <c r="E771" s="7"/>
      <c r="F771" s="7"/>
      <c r="G771" s="7"/>
    </row>
    <row r="772" spans="1:7" s="5" customFormat="1" x14ac:dyDescent="0.25">
      <c r="A772" s="7"/>
      <c r="B772" s="7"/>
      <c r="C772" s="7"/>
      <c r="D772" s="7"/>
      <c r="E772" s="7"/>
      <c r="F772" s="7"/>
      <c r="G772" s="7"/>
    </row>
    <row r="773" spans="1:7" s="5" customFormat="1" x14ac:dyDescent="0.25">
      <c r="A773" s="7"/>
      <c r="B773" s="7"/>
      <c r="C773" s="7"/>
      <c r="D773" s="7"/>
      <c r="E773" s="7"/>
      <c r="F773" s="7"/>
      <c r="G773" s="7"/>
    </row>
    <row r="774" spans="1:7" s="5" customFormat="1" x14ac:dyDescent="0.25">
      <c r="A774" s="7"/>
      <c r="B774" s="7"/>
      <c r="C774" s="7"/>
      <c r="D774" s="7"/>
      <c r="E774" s="7"/>
      <c r="F774" s="7"/>
      <c r="G774" s="7"/>
    </row>
    <row r="775" spans="1:7" s="5" customFormat="1" x14ac:dyDescent="0.25">
      <c r="A775" s="7"/>
      <c r="B775" s="7"/>
      <c r="C775" s="7"/>
      <c r="D775" s="7"/>
      <c r="E775" s="7"/>
      <c r="F775" s="7"/>
      <c r="G775" s="7"/>
    </row>
    <row r="776" spans="1:7" s="5" customFormat="1" x14ac:dyDescent="0.25">
      <c r="A776" s="7"/>
      <c r="B776" s="7"/>
      <c r="C776" s="7"/>
      <c r="D776" s="7"/>
      <c r="E776" s="7"/>
      <c r="F776" s="7"/>
      <c r="G776" s="7"/>
    </row>
    <row r="777" spans="1:7" s="5" customFormat="1" x14ac:dyDescent="0.25">
      <c r="A777" s="7"/>
      <c r="B777" s="7"/>
      <c r="C777" s="7"/>
      <c r="D777" s="7"/>
      <c r="E777" s="7"/>
      <c r="F777" s="7"/>
      <c r="G777" s="7"/>
    </row>
    <row r="778" spans="1:7" s="5" customFormat="1" x14ac:dyDescent="0.25">
      <c r="A778" s="7"/>
      <c r="B778" s="7"/>
      <c r="C778" s="7"/>
      <c r="D778" s="7"/>
      <c r="E778" s="7"/>
      <c r="F778" s="7"/>
      <c r="G778" s="7"/>
    </row>
    <row r="779" spans="1:7" s="5" customFormat="1" x14ac:dyDescent="0.25">
      <c r="A779" s="7"/>
      <c r="B779" s="7"/>
      <c r="C779" s="7"/>
      <c r="D779" s="7"/>
      <c r="E779" s="7"/>
      <c r="F779" s="7"/>
      <c r="G779" s="7"/>
    </row>
    <row r="780" spans="1:7" s="5" customFormat="1" x14ac:dyDescent="0.25">
      <c r="A780" s="7"/>
      <c r="B780" s="7"/>
      <c r="C780" s="7"/>
      <c r="D780" s="7"/>
      <c r="E780" s="7"/>
      <c r="F780" s="7"/>
      <c r="G780" s="7"/>
    </row>
    <row r="781" spans="1:7" s="5" customFormat="1" x14ac:dyDescent="0.25">
      <c r="A781" s="7"/>
      <c r="B781" s="7"/>
      <c r="C781" s="7"/>
      <c r="D781" s="7"/>
      <c r="E781" s="7"/>
      <c r="F781" s="7"/>
      <c r="G781" s="7"/>
    </row>
    <row r="782" spans="1:7" s="5" customFormat="1" x14ac:dyDescent="0.25">
      <c r="A782" s="7"/>
      <c r="B782" s="7"/>
      <c r="C782" s="7"/>
      <c r="D782" s="7"/>
      <c r="E782" s="7"/>
      <c r="F782" s="7"/>
      <c r="G782" s="7"/>
    </row>
    <row r="783" spans="1:7" s="5" customFormat="1" x14ac:dyDescent="0.25">
      <c r="A783" s="7"/>
      <c r="B783" s="7"/>
      <c r="C783" s="7"/>
      <c r="D783" s="7"/>
      <c r="E783" s="7"/>
      <c r="F783" s="7"/>
      <c r="G783" s="7"/>
    </row>
    <row r="784" spans="1:7" s="5" customFormat="1" x14ac:dyDescent="0.25">
      <c r="A784" s="7"/>
      <c r="B784" s="7"/>
      <c r="C784" s="7"/>
      <c r="D784" s="7"/>
      <c r="E784" s="7"/>
      <c r="F784" s="7"/>
      <c r="G784" s="7"/>
    </row>
    <row r="785" spans="1:7" s="5" customFormat="1" x14ac:dyDescent="0.25">
      <c r="A785" s="7"/>
      <c r="B785" s="7"/>
      <c r="C785" s="7"/>
      <c r="D785" s="7"/>
      <c r="E785" s="7"/>
      <c r="F785" s="7"/>
      <c r="G785" s="7"/>
    </row>
    <row r="786" spans="1:7" s="5" customFormat="1" x14ac:dyDescent="0.25">
      <c r="A786" s="7"/>
      <c r="B786" s="7"/>
      <c r="C786" s="7"/>
      <c r="D786" s="7"/>
      <c r="E786" s="7"/>
      <c r="F786" s="7"/>
      <c r="G786" s="7"/>
    </row>
    <row r="787" spans="1:7" s="5" customFormat="1" x14ac:dyDescent="0.25">
      <c r="A787" s="7"/>
      <c r="B787" s="7"/>
      <c r="C787" s="7"/>
      <c r="D787" s="7"/>
      <c r="E787" s="7"/>
      <c r="F787" s="7"/>
      <c r="G787" s="7"/>
    </row>
    <row r="788" spans="1:7" s="5" customFormat="1" x14ac:dyDescent="0.25">
      <c r="A788" s="7"/>
      <c r="B788" s="7"/>
      <c r="C788" s="7"/>
      <c r="D788" s="7"/>
      <c r="E788" s="7"/>
      <c r="F788" s="7"/>
      <c r="G788" s="7"/>
    </row>
    <row r="789" spans="1:7" s="5" customFormat="1" x14ac:dyDescent="0.25">
      <c r="A789" s="7"/>
      <c r="B789" s="7"/>
      <c r="C789" s="7"/>
      <c r="D789" s="7"/>
      <c r="E789" s="7"/>
      <c r="F789" s="7"/>
      <c r="G789" s="7"/>
    </row>
    <row r="790" spans="1:7" s="5" customFormat="1" x14ac:dyDescent="0.25">
      <c r="A790" s="7"/>
      <c r="B790" s="7"/>
      <c r="C790" s="7"/>
      <c r="D790" s="7"/>
      <c r="E790" s="7"/>
      <c r="F790" s="7"/>
      <c r="G790" s="7"/>
    </row>
    <row r="791" spans="1:7" s="5" customFormat="1" x14ac:dyDescent="0.25">
      <c r="A791" s="7"/>
      <c r="B791" s="7"/>
      <c r="C791" s="7"/>
      <c r="D791" s="7"/>
      <c r="E791" s="7"/>
      <c r="F791" s="7"/>
      <c r="G791" s="7"/>
    </row>
    <row r="792" spans="1:7" s="5" customFormat="1" x14ac:dyDescent="0.25">
      <c r="A792" s="7"/>
      <c r="B792" s="7"/>
      <c r="C792" s="7"/>
      <c r="D792" s="7"/>
      <c r="E792" s="7"/>
      <c r="F792" s="7"/>
      <c r="G792" s="7"/>
    </row>
    <row r="793" spans="1:7" s="5" customFormat="1" x14ac:dyDescent="0.25">
      <c r="A793" s="7"/>
      <c r="B793" s="7"/>
      <c r="C793" s="7"/>
      <c r="D793" s="7"/>
      <c r="E793" s="7"/>
      <c r="F793" s="7"/>
      <c r="G793" s="7"/>
    </row>
    <row r="794" spans="1:7" s="5" customFormat="1" x14ac:dyDescent="0.25">
      <c r="A794" s="7"/>
      <c r="B794" s="7"/>
      <c r="C794" s="7"/>
      <c r="D794" s="7"/>
      <c r="E794" s="7"/>
      <c r="F794" s="7"/>
      <c r="G794" s="7"/>
    </row>
    <row r="795" spans="1:7" s="5" customFormat="1" x14ac:dyDescent="0.25">
      <c r="A795" s="7"/>
      <c r="B795" s="7"/>
      <c r="C795" s="7"/>
      <c r="D795" s="7"/>
      <c r="E795" s="7"/>
      <c r="F795" s="7"/>
      <c r="G795" s="7"/>
    </row>
    <row r="796" spans="1:7" s="5" customFormat="1" x14ac:dyDescent="0.25">
      <c r="A796" s="7"/>
      <c r="B796" s="7"/>
      <c r="C796" s="7"/>
      <c r="D796" s="7"/>
      <c r="E796" s="7"/>
      <c r="F796" s="7"/>
      <c r="G796" s="7"/>
    </row>
    <row r="797" spans="1:7" s="5" customFormat="1" x14ac:dyDescent="0.25">
      <c r="A797" s="7"/>
      <c r="B797" s="7"/>
      <c r="C797" s="7"/>
      <c r="D797" s="7"/>
      <c r="E797" s="7"/>
      <c r="F797" s="7"/>
      <c r="G797" s="7"/>
    </row>
    <row r="798" spans="1:7" s="5" customFormat="1" x14ac:dyDescent="0.25">
      <c r="A798" s="7"/>
      <c r="B798" s="7"/>
      <c r="C798" s="7"/>
      <c r="D798" s="7"/>
      <c r="E798" s="7"/>
      <c r="F798" s="7"/>
      <c r="G798" s="7"/>
    </row>
    <row r="799" spans="1:7" s="5" customFormat="1" x14ac:dyDescent="0.25">
      <c r="A799" s="7"/>
      <c r="B799" s="7"/>
      <c r="C799" s="7"/>
      <c r="D799" s="7"/>
      <c r="E799" s="7"/>
      <c r="F799" s="7"/>
      <c r="G799" s="7"/>
    </row>
    <row r="800" spans="1:7" s="5" customFormat="1" x14ac:dyDescent="0.25">
      <c r="A800" s="7"/>
      <c r="B800" s="7"/>
      <c r="C800" s="7"/>
      <c r="D800" s="7"/>
      <c r="E800" s="7"/>
      <c r="F800" s="7"/>
      <c r="G800" s="7"/>
    </row>
    <row r="801" spans="1:7" s="5" customFormat="1" x14ac:dyDescent="0.25">
      <c r="A801" s="7"/>
      <c r="B801" s="7"/>
      <c r="C801" s="7"/>
      <c r="D801" s="7"/>
      <c r="E801" s="7"/>
      <c r="F801" s="7"/>
      <c r="G801" s="7"/>
    </row>
    <row r="802" spans="1:7" s="5" customFormat="1" x14ac:dyDescent="0.25">
      <c r="A802" s="7"/>
      <c r="B802" s="7"/>
      <c r="C802" s="7"/>
      <c r="D802" s="7"/>
      <c r="E802" s="7"/>
      <c r="F802" s="7"/>
      <c r="G802" s="7"/>
    </row>
    <row r="803" spans="1:7" s="5" customFormat="1" x14ac:dyDescent="0.25">
      <c r="A803" s="7"/>
      <c r="B803" s="7"/>
      <c r="C803" s="7"/>
      <c r="D803" s="7"/>
      <c r="E803" s="7"/>
      <c r="F803" s="7"/>
      <c r="G803" s="7"/>
    </row>
    <row r="804" spans="1:7" s="5" customFormat="1" x14ac:dyDescent="0.25">
      <c r="A804" s="7"/>
      <c r="B804" s="7"/>
      <c r="C804" s="7"/>
      <c r="D804" s="7"/>
      <c r="E804" s="7"/>
      <c r="F804" s="7"/>
      <c r="G804" s="7"/>
    </row>
    <row r="805" spans="1:7" s="5" customFormat="1" x14ac:dyDescent="0.25">
      <c r="A805" s="7"/>
      <c r="B805" s="7"/>
      <c r="C805" s="7"/>
      <c r="D805" s="7"/>
      <c r="E805" s="7"/>
      <c r="F805" s="7"/>
      <c r="G805" s="7"/>
    </row>
    <row r="806" spans="1:7" s="5" customFormat="1" x14ac:dyDescent="0.25">
      <c r="A806" s="7"/>
      <c r="B806" s="7"/>
      <c r="C806" s="7"/>
      <c r="D806" s="7"/>
      <c r="E806" s="7"/>
      <c r="F806" s="7"/>
      <c r="G806" s="7"/>
    </row>
    <row r="807" spans="1:7" s="5" customFormat="1" x14ac:dyDescent="0.25">
      <c r="A807" s="7"/>
      <c r="B807" s="7"/>
      <c r="C807" s="7"/>
      <c r="D807" s="7"/>
      <c r="E807" s="7"/>
      <c r="F807" s="7"/>
      <c r="G807" s="7"/>
    </row>
    <row r="808" spans="1:7" s="5" customFormat="1" x14ac:dyDescent="0.25">
      <c r="A808" s="7"/>
      <c r="B808" s="7"/>
      <c r="C808" s="7"/>
      <c r="D808" s="7"/>
      <c r="E808" s="7"/>
      <c r="F808" s="7"/>
      <c r="G808" s="7"/>
    </row>
    <row r="809" spans="1:7" s="5" customFormat="1" x14ac:dyDescent="0.25">
      <c r="A809" s="7"/>
      <c r="B809" s="7"/>
      <c r="C809" s="7"/>
      <c r="D809" s="7"/>
      <c r="E809" s="7"/>
      <c r="F809" s="7"/>
      <c r="G809" s="7"/>
    </row>
    <row r="810" spans="1:7" s="5" customFormat="1" x14ac:dyDescent="0.25">
      <c r="A810" s="7"/>
      <c r="B810" s="7"/>
      <c r="C810" s="7"/>
      <c r="D810" s="7"/>
      <c r="E810" s="7"/>
      <c r="F810" s="7"/>
      <c r="G810" s="7"/>
    </row>
    <row r="811" spans="1:7" s="5" customFormat="1" x14ac:dyDescent="0.25">
      <c r="A811" s="7"/>
      <c r="B811" s="7"/>
      <c r="C811" s="7"/>
      <c r="D811" s="7"/>
      <c r="E811" s="7"/>
      <c r="F811" s="7"/>
      <c r="G811" s="7"/>
    </row>
    <row r="812" spans="1:7" s="5" customFormat="1" x14ac:dyDescent="0.25">
      <c r="A812" s="7"/>
      <c r="B812" s="7"/>
      <c r="C812" s="7"/>
      <c r="D812" s="7"/>
      <c r="E812" s="7"/>
      <c r="F812" s="7"/>
      <c r="G812" s="7"/>
    </row>
    <row r="813" spans="1:7" s="5" customFormat="1" x14ac:dyDescent="0.25">
      <c r="A813" s="7"/>
      <c r="B813" s="7"/>
      <c r="C813" s="7"/>
      <c r="D813" s="7"/>
      <c r="E813" s="7"/>
      <c r="F813" s="7"/>
      <c r="G813" s="7"/>
    </row>
    <row r="814" spans="1:7" s="5" customFormat="1" x14ac:dyDescent="0.25">
      <c r="A814" s="7"/>
      <c r="B814" s="7"/>
      <c r="C814" s="7"/>
      <c r="D814" s="7"/>
      <c r="E814" s="7"/>
      <c r="F814" s="7"/>
      <c r="G814" s="7"/>
    </row>
    <row r="815" spans="1:7" s="5" customFormat="1" x14ac:dyDescent="0.25">
      <c r="A815" s="7"/>
      <c r="B815" s="7"/>
      <c r="C815" s="7"/>
      <c r="D815" s="7"/>
      <c r="E815" s="7"/>
      <c r="F815" s="7"/>
      <c r="G815" s="7"/>
    </row>
    <row r="816" spans="1:7" s="5" customFormat="1" x14ac:dyDescent="0.25">
      <c r="A816" s="7"/>
      <c r="B816" s="7"/>
      <c r="C816" s="7"/>
      <c r="D816" s="7"/>
      <c r="E816" s="7"/>
      <c r="F816" s="7"/>
      <c r="G816" s="7"/>
    </row>
    <row r="817" spans="1:7" s="5" customFormat="1" x14ac:dyDescent="0.25">
      <c r="A817" s="7"/>
      <c r="B817" s="7"/>
      <c r="C817" s="7"/>
      <c r="D817" s="7"/>
      <c r="E817" s="7"/>
      <c r="F817" s="7"/>
      <c r="G817" s="7"/>
    </row>
    <row r="818" spans="1:7" s="5" customFormat="1" x14ac:dyDescent="0.25">
      <c r="A818" s="7"/>
      <c r="B818" s="7"/>
      <c r="C818" s="7"/>
      <c r="D818" s="7"/>
      <c r="E818" s="7"/>
      <c r="F818" s="7"/>
      <c r="G818" s="7"/>
    </row>
    <row r="819" spans="1:7" s="5" customFormat="1" x14ac:dyDescent="0.25">
      <c r="A819" s="7"/>
      <c r="B819" s="7"/>
      <c r="C819" s="7"/>
      <c r="D819" s="7"/>
      <c r="E819" s="7"/>
      <c r="F819" s="7"/>
      <c r="G819" s="7"/>
    </row>
    <row r="820" spans="1:7" s="5" customFormat="1" x14ac:dyDescent="0.25">
      <c r="A820" s="7"/>
      <c r="B820" s="7"/>
      <c r="C820" s="7"/>
      <c r="D820" s="7"/>
      <c r="E820" s="7"/>
      <c r="F820" s="7"/>
      <c r="G820" s="7"/>
    </row>
    <row r="821" spans="1:7" s="5" customFormat="1" x14ac:dyDescent="0.25">
      <c r="A821" s="7"/>
      <c r="B821" s="7"/>
      <c r="C821" s="7"/>
      <c r="D821" s="7"/>
      <c r="E821" s="7"/>
      <c r="F821" s="7"/>
      <c r="G821" s="7"/>
    </row>
    <row r="822" spans="1:7" s="5" customFormat="1" x14ac:dyDescent="0.25">
      <c r="A822" s="7"/>
      <c r="B822" s="7"/>
      <c r="C822" s="7"/>
      <c r="D822" s="7"/>
      <c r="E822" s="7"/>
      <c r="F822" s="7"/>
      <c r="G822" s="7"/>
    </row>
    <row r="823" spans="1:7" s="5" customFormat="1" x14ac:dyDescent="0.25">
      <c r="A823" s="7"/>
      <c r="B823" s="7"/>
      <c r="C823" s="7"/>
      <c r="D823" s="7"/>
      <c r="E823" s="7"/>
      <c r="F823" s="7"/>
      <c r="G823" s="7"/>
    </row>
    <row r="824" spans="1:7" s="5" customFormat="1" x14ac:dyDescent="0.25">
      <c r="A824" s="7"/>
      <c r="B824" s="7"/>
      <c r="C824" s="7"/>
      <c r="D824" s="7"/>
      <c r="E824" s="7"/>
      <c r="F824" s="7"/>
      <c r="G824" s="7"/>
    </row>
    <row r="825" spans="1:7" s="5" customFormat="1" x14ac:dyDescent="0.25">
      <c r="A825" s="7"/>
      <c r="B825" s="7"/>
      <c r="C825" s="7"/>
      <c r="D825" s="7"/>
      <c r="E825" s="7"/>
      <c r="F825" s="7"/>
      <c r="G825" s="7"/>
    </row>
    <row r="826" spans="1:7" s="5" customFormat="1" x14ac:dyDescent="0.25">
      <c r="A826" s="7"/>
      <c r="B826" s="7"/>
      <c r="C826" s="7"/>
      <c r="D826" s="7"/>
      <c r="E826" s="7"/>
      <c r="F826" s="7"/>
      <c r="G826" s="7"/>
    </row>
    <row r="827" spans="1:7" s="5" customFormat="1" x14ac:dyDescent="0.25">
      <c r="A827" s="7"/>
      <c r="B827" s="7"/>
      <c r="C827" s="7"/>
      <c r="D827" s="7"/>
      <c r="E827" s="7"/>
      <c r="F827" s="7"/>
      <c r="G827" s="7"/>
    </row>
    <row r="828" spans="1:7" s="5" customFormat="1" x14ac:dyDescent="0.25">
      <c r="A828" s="7"/>
      <c r="B828" s="7"/>
      <c r="C828" s="7"/>
      <c r="D828" s="7"/>
      <c r="E828" s="7"/>
      <c r="F828" s="7"/>
      <c r="G828" s="7"/>
    </row>
    <row r="829" spans="1:7" s="5" customFormat="1" x14ac:dyDescent="0.25">
      <c r="A829" s="7"/>
      <c r="B829" s="7"/>
      <c r="C829" s="7"/>
      <c r="D829" s="7"/>
      <c r="E829" s="7"/>
      <c r="F829" s="7"/>
      <c r="G829" s="7"/>
    </row>
    <row r="830" spans="1:7" s="5" customFormat="1" x14ac:dyDescent="0.25">
      <c r="A830" s="7"/>
      <c r="B830" s="7"/>
      <c r="C830" s="7"/>
      <c r="D830" s="7"/>
      <c r="E830" s="7"/>
      <c r="F830" s="7"/>
      <c r="G830" s="7"/>
    </row>
    <row r="831" spans="1:7" s="5" customFormat="1" x14ac:dyDescent="0.25">
      <c r="A831" s="7"/>
      <c r="B831" s="7"/>
      <c r="C831" s="7"/>
      <c r="D831" s="7"/>
      <c r="E831" s="7"/>
      <c r="F831" s="7"/>
      <c r="G831" s="7"/>
    </row>
    <row r="832" spans="1:7" s="5" customFormat="1" x14ac:dyDescent="0.25">
      <c r="A832" s="7"/>
      <c r="B832" s="7"/>
      <c r="C832" s="7"/>
      <c r="D832" s="7"/>
      <c r="E832" s="7"/>
      <c r="F832" s="7"/>
      <c r="G832" s="7"/>
    </row>
    <row r="833" spans="1:7" s="5" customFormat="1" x14ac:dyDescent="0.25">
      <c r="A833" s="7"/>
      <c r="B833" s="7"/>
      <c r="C833" s="7"/>
      <c r="D833" s="7"/>
      <c r="E833" s="7"/>
      <c r="F833" s="7"/>
      <c r="G833" s="7"/>
    </row>
    <row r="834" spans="1:7" s="5" customFormat="1" x14ac:dyDescent="0.25">
      <c r="A834" s="7"/>
      <c r="B834" s="7"/>
      <c r="C834" s="7"/>
      <c r="D834" s="7"/>
      <c r="E834" s="7"/>
      <c r="F834" s="7"/>
      <c r="G834" s="7"/>
    </row>
    <row r="835" spans="1:7" s="5" customFormat="1" x14ac:dyDescent="0.25">
      <c r="A835" s="7"/>
      <c r="B835" s="7"/>
      <c r="C835" s="7"/>
      <c r="D835" s="7"/>
      <c r="E835" s="7"/>
      <c r="F835" s="7"/>
      <c r="G835" s="7"/>
    </row>
    <row r="836" spans="1:7" s="5" customFormat="1" x14ac:dyDescent="0.25">
      <c r="A836" s="7"/>
      <c r="B836" s="7"/>
      <c r="C836" s="7"/>
      <c r="D836" s="7"/>
      <c r="E836" s="7"/>
      <c r="F836" s="7"/>
      <c r="G836" s="7"/>
    </row>
    <row r="837" spans="1:7" s="5" customFormat="1" x14ac:dyDescent="0.25">
      <c r="A837" s="7"/>
      <c r="B837" s="7"/>
      <c r="C837" s="7"/>
      <c r="D837" s="7"/>
      <c r="E837" s="7"/>
      <c r="F837" s="7"/>
      <c r="G837" s="7"/>
    </row>
    <row r="838" spans="1:7" s="5" customFormat="1" x14ac:dyDescent="0.25">
      <c r="A838" s="7"/>
      <c r="B838" s="7"/>
      <c r="C838" s="7"/>
      <c r="D838" s="7"/>
      <c r="E838" s="7"/>
      <c r="F838" s="7"/>
      <c r="G838" s="7"/>
    </row>
    <row r="839" spans="1:7" s="5" customFormat="1" x14ac:dyDescent="0.25">
      <c r="A839" s="7"/>
      <c r="B839" s="7"/>
      <c r="C839" s="7"/>
      <c r="D839" s="7"/>
      <c r="E839" s="7"/>
      <c r="F839" s="7"/>
      <c r="G839" s="7"/>
    </row>
    <row r="840" spans="1:7" s="5" customFormat="1" x14ac:dyDescent="0.25">
      <c r="A840" s="7"/>
      <c r="B840" s="7"/>
      <c r="C840" s="7"/>
      <c r="D840" s="7"/>
      <c r="E840" s="7"/>
      <c r="F840" s="7"/>
      <c r="G840" s="7"/>
    </row>
    <row r="841" spans="1:7" s="5" customFormat="1" x14ac:dyDescent="0.25">
      <c r="A841" s="7"/>
      <c r="B841" s="7"/>
      <c r="C841" s="7"/>
      <c r="D841" s="7"/>
      <c r="E841" s="7"/>
      <c r="F841" s="7"/>
      <c r="G841" s="7"/>
    </row>
    <row r="842" spans="1:7" s="5" customFormat="1" x14ac:dyDescent="0.25">
      <c r="A842" s="7"/>
      <c r="B842" s="7"/>
      <c r="C842" s="7"/>
      <c r="D842" s="7"/>
      <c r="E842" s="7"/>
      <c r="F842" s="7"/>
      <c r="G842" s="7"/>
    </row>
    <row r="843" spans="1:7" s="5" customFormat="1" x14ac:dyDescent="0.25">
      <c r="A843" s="7"/>
      <c r="B843" s="7"/>
      <c r="C843" s="7"/>
      <c r="D843" s="7"/>
      <c r="E843" s="7"/>
      <c r="F843" s="7"/>
      <c r="G843" s="7"/>
    </row>
    <row r="844" spans="1:7" s="5" customFormat="1" x14ac:dyDescent="0.25">
      <c r="A844" s="7"/>
      <c r="B844" s="7"/>
      <c r="C844" s="7"/>
      <c r="D844" s="7"/>
      <c r="E844" s="7"/>
      <c r="F844" s="7"/>
      <c r="G844" s="7"/>
    </row>
    <row r="845" spans="1:7" s="5" customFormat="1" x14ac:dyDescent="0.25">
      <c r="A845" s="7"/>
      <c r="B845" s="7"/>
      <c r="C845" s="7"/>
      <c r="D845" s="7"/>
      <c r="E845" s="7"/>
      <c r="F845" s="7"/>
      <c r="G845" s="7"/>
    </row>
    <row r="846" spans="1:7" s="5" customFormat="1" x14ac:dyDescent="0.25">
      <c r="A846" s="7"/>
      <c r="B846" s="7"/>
      <c r="C846" s="7"/>
      <c r="D846" s="7"/>
      <c r="E846" s="7"/>
      <c r="F846" s="7"/>
      <c r="G846" s="7"/>
    </row>
    <row r="847" spans="1:7" s="5" customFormat="1" x14ac:dyDescent="0.25">
      <c r="A847" s="7"/>
      <c r="B847" s="7"/>
      <c r="C847" s="7"/>
      <c r="D847" s="7"/>
      <c r="E847" s="7"/>
      <c r="F847" s="7"/>
      <c r="G847" s="7"/>
    </row>
    <row r="848" spans="1:7" s="5" customFormat="1" x14ac:dyDescent="0.25">
      <c r="A848" s="7"/>
      <c r="B848" s="7"/>
      <c r="C848" s="7"/>
      <c r="D848" s="7"/>
      <c r="E848" s="7"/>
      <c r="F848" s="7"/>
      <c r="G848" s="7"/>
    </row>
    <row r="849" spans="1:7" s="5" customFormat="1" x14ac:dyDescent="0.25">
      <c r="A849" s="7"/>
      <c r="B849" s="7"/>
      <c r="C849" s="7"/>
      <c r="D849" s="7"/>
      <c r="E849" s="7"/>
      <c r="F849" s="7"/>
      <c r="G849" s="7"/>
    </row>
    <row r="850" spans="1:7" s="5" customFormat="1" x14ac:dyDescent="0.25">
      <c r="A850" s="7"/>
      <c r="B850" s="7"/>
      <c r="C850" s="7"/>
      <c r="D850" s="7"/>
      <c r="E850" s="7"/>
      <c r="F850" s="7"/>
      <c r="G850" s="7"/>
    </row>
    <row r="851" spans="1:7" s="5" customFormat="1" x14ac:dyDescent="0.25">
      <c r="A851" s="7"/>
      <c r="B851" s="7"/>
      <c r="C851" s="7"/>
      <c r="D851" s="7"/>
      <c r="E851" s="7"/>
      <c r="F851" s="7"/>
      <c r="G851" s="7"/>
    </row>
    <row r="852" spans="1:7" s="5" customFormat="1" x14ac:dyDescent="0.25">
      <c r="A852" s="7"/>
      <c r="B852" s="7"/>
      <c r="C852" s="7"/>
      <c r="D852" s="7"/>
      <c r="E852" s="7"/>
      <c r="F852" s="7"/>
      <c r="G852" s="7"/>
    </row>
    <row r="853" spans="1:7" s="5" customFormat="1" x14ac:dyDescent="0.25">
      <c r="A853" s="7"/>
      <c r="B853" s="7"/>
      <c r="C853" s="7"/>
      <c r="D853" s="7"/>
      <c r="E853" s="7"/>
      <c r="F853" s="7"/>
      <c r="G853" s="7"/>
    </row>
    <row r="854" spans="1:7" s="5" customFormat="1" x14ac:dyDescent="0.25">
      <c r="A854" s="7"/>
      <c r="B854" s="7"/>
      <c r="C854" s="7"/>
      <c r="D854" s="7"/>
      <c r="E854" s="7"/>
      <c r="F854" s="7"/>
      <c r="G854" s="7"/>
    </row>
    <row r="855" spans="1:7" s="5" customFormat="1" x14ac:dyDescent="0.25">
      <c r="A855" s="7"/>
      <c r="B855" s="7"/>
      <c r="C855" s="7"/>
      <c r="D855" s="7"/>
      <c r="E855" s="7"/>
      <c r="F855" s="7"/>
      <c r="G855" s="7"/>
    </row>
    <row r="856" spans="1:7" s="5" customFormat="1" x14ac:dyDescent="0.25">
      <c r="A856" s="7"/>
      <c r="B856" s="7"/>
      <c r="C856" s="7"/>
      <c r="D856" s="7"/>
      <c r="E856" s="7"/>
      <c r="F856" s="7"/>
      <c r="G856" s="7"/>
    </row>
    <row r="857" spans="1:7" s="5" customFormat="1" x14ac:dyDescent="0.25">
      <c r="A857" s="7"/>
      <c r="B857" s="7"/>
      <c r="C857" s="7"/>
      <c r="D857" s="7"/>
      <c r="E857" s="7"/>
      <c r="F857" s="7"/>
      <c r="G857" s="7"/>
    </row>
    <row r="858" spans="1:7" s="5" customFormat="1" x14ac:dyDescent="0.25">
      <c r="A858" s="7"/>
      <c r="B858" s="7"/>
      <c r="C858" s="7"/>
      <c r="D858" s="7"/>
      <c r="E858" s="7"/>
      <c r="F858" s="7"/>
      <c r="G858" s="7"/>
    </row>
    <row r="859" spans="1:7" s="5" customFormat="1" x14ac:dyDescent="0.25">
      <c r="A859" s="7"/>
      <c r="B859" s="7"/>
      <c r="C859" s="7"/>
      <c r="D859" s="7"/>
      <c r="E859" s="7"/>
      <c r="F859" s="7"/>
      <c r="G859" s="7"/>
    </row>
    <row r="860" spans="1:7" s="5" customFormat="1" x14ac:dyDescent="0.25">
      <c r="A860" s="7"/>
      <c r="B860" s="7"/>
      <c r="C860" s="7"/>
      <c r="D860" s="7"/>
      <c r="E860" s="7"/>
      <c r="F860" s="7"/>
      <c r="G860" s="7"/>
    </row>
    <row r="861" spans="1:7" s="5" customFormat="1" x14ac:dyDescent="0.25">
      <c r="A861" s="7"/>
      <c r="B861" s="7"/>
      <c r="C861" s="7"/>
      <c r="D861" s="7"/>
      <c r="E861" s="7"/>
      <c r="F861" s="7"/>
      <c r="G861" s="7"/>
    </row>
    <row r="862" spans="1:7" s="5" customFormat="1" x14ac:dyDescent="0.25">
      <c r="A862" s="7"/>
      <c r="B862" s="7"/>
      <c r="C862" s="7"/>
      <c r="D862" s="7"/>
      <c r="E862" s="7"/>
      <c r="F862" s="7"/>
      <c r="G862" s="7"/>
    </row>
    <row r="863" spans="1:7" s="5" customFormat="1" x14ac:dyDescent="0.25">
      <c r="A863" s="7"/>
      <c r="B863" s="7"/>
      <c r="C863" s="7"/>
      <c r="D863" s="7"/>
      <c r="E863" s="7"/>
      <c r="F863" s="7"/>
      <c r="G863" s="7"/>
    </row>
    <row r="864" spans="1:7" s="5" customFormat="1" x14ac:dyDescent="0.25">
      <c r="A864" s="7"/>
      <c r="B864" s="7"/>
      <c r="C864" s="7"/>
      <c r="D864" s="7"/>
      <c r="E864" s="7"/>
      <c r="F864" s="7"/>
      <c r="G864" s="7"/>
    </row>
    <row r="865" spans="1:7" s="5" customFormat="1" x14ac:dyDescent="0.25">
      <c r="A865" s="7"/>
      <c r="B865" s="7"/>
      <c r="C865" s="7"/>
      <c r="D865" s="7"/>
      <c r="E865" s="7"/>
      <c r="F865" s="7"/>
      <c r="G865" s="7"/>
    </row>
    <row r="866" spans="1:7" s="5" customFormat="1" x14ac:dyDescent="0.25">
      <c r="A866" s="7"/>
      <c r="B866" s="7"/>
      <c r="C866" s="7"/>
      <c r="D866" s="7"/>
      <c r="E866" s="7"/>
      <c r="F866" s="7"/>
      <c r="G866" s="7"/>
    </row>
    <row r="867" spans="1:7" s="5" customFormat="1" x14ac:dyDescent="0.25">
      <c r="A867" s="7"/>
      <c r="B867" s="7"/>
      <c r="C867" s="7"/>
      <c r="D867" s="7"/>
      <c r="E867" s="7"/>
      <c r="F867" s="7"/>
      <c r="G867" s="7"/>
    </row>
    <row r="868" spans="1:7" s="5" customFormat="1" x14ac:dyDescent="0.25">
      <c r="A868" s="7"/>
      <c r="B868" s="7"/>
      <c r="C868" s="7"/>
      <c r="D868" s="7"/>
      <c r="E868" s="7"/>
      <c r="F868" s="7"/>
      <c r="G868" s="7"/>
    </row>
    <row r="869" spans="1:7" s="5" customFormat="1" x14ac:dyDescent="0.25">
      <c r="A869" s="7"/>
      <c r="B869" s="7"/>
      <c r="C869" s="7"/>
      <c r="D869" s="7"/>
      <c r="E869" s="7"/>
      <c r="F869" s="7"/>
      <c r="G869" s="7"/>
    </row>
    <row r="870" spans="1:7" s="5" customFormat="1" x14ac:dyDescent="0.25">
      <c r="A870" s="7"/>
      <c r="B870" s="7"/>
      <c r="C870" s="7"/>
      <c r="D870" s="7"/>
      <c r="E870" s="7"/>
      <c r="F870" s="7"/>
      <c r="G870" s="7"/>
    </row>
    <row r="871" spans="1:7" s="5" customFormat="1" x14ac:dyDescent="0.25">
      <c r="A871" s="7"/>
      <c r="B871" s="7"/>
      <c r="C871" s="7"/>
      <c r="D871" s="7"/>
      <c r="E871" s="7"/>
      <c r="F871" s="7"/>
      <c r="G871" s="7"/>
    </row>
    <row r="872" spans="1:7" s="5" customFormat="1" x14ac:dyDescent="0.25">
      <c r="A872" s="7"/>
      <c r="B872" s="7"/>
      <c r="C872" s="7"/>
      <c r="D872" s="7"/>
      <c r="E872" s="7"/>
      <c r="F872" s="7"/>
      <c r="G872" s="7"/>
    </row>
    <row r="873" spans="1:7" s="5" customFormat="1" x14ac:dyDescent="0.25">
      <c r="A873" s="7"/>
      <c r="B873" s="7"/>
      <c r="C873" s="7"/>
      <c r="D873" s="7"/>
      <c r="E873" s="7"/>
      <c r="F873" s="7"/>
      <c r="G873" s="7"/>
    </row>
    <row r="874" spans="1:7" s="5" customFormat="1" x14ac:dyDescent="0.25">
      <c r="A874" s="7"/>
      <c r="B874" s="7"/>
      <c r="C874" s="7"/>
      <c r="D874" s="7"/>
      <c r="E874" s="7"/>
      <c r="F874" s="7"/>
      <c r="G874" s="7"/>
    </row>
    <row r="875" spans="1:7" s="5" customFormat="1" x14ac:dyDescent="0.25">
      <c r="A875" s="7"/>
      <c r="B875" s="7"/>
      <c r="C875" s="7"/>
      <c r="D875" s="7"/>
      <c r="E875" s="7"/>
      <c r="F875" s="7"/>
      <c r="G875" s="7"/>
    </row>
    <row r="876" spans="1:7" s="5" customFormat="1" x14ac:dyDescent="0.25">
      <c r="A876" s="7"/>
      <c r="B876" s="7"/>
      <c r="C876" s="7"/>
      <c r="D876" s="7"/>
      <c r="E876" s="7"/>
      <c r="F876" s="7"/>
      <c r="G876" s="7"/>
    </row>
    <row r="877" spans="1:7" s="5" customFormat="1" x14ac:dyDescent="0.25">
      <c r="A877" s="7"/>
      <c r="B877" s="7"/>
      <c r="C877" s="7"/>
      <c r="D877" s="7"/>
      <c r="E877" s="7"/>
      <c r="F877" s="7"/>
      <c r="G877" s="7"/>
    </row>
    <row r="878" spans="1:7" s="5" customFormat="1" x14ac:dyDescent="0.25">
      <c r="A878" s="7"/>
      <c r="B878" s="7"/>
      <c r="C878" s="7"/>
      <c r="D878" s="7"/>
      <c r="E878" s="7"/>
      <c r="F878" s="7"/>
      <c r="G878" s="7"/>
    </row>
    <row r="879" spans="1:7" s="5" customFormat="1" x14ac:dyDescent="0.25">
      <c r="A879" s="7"/>
      <c r="B879" s="7"/>
      <c r="C879" s="7"/>
      <c r="D879" s="7"/>
      <c r="E879" s="7"/>
      <c r="F879" s="7"/>
      <c r="G879" s="7"/>
    </row>
    <row r="880" spans="1:7" s="5" customFormat="1" x14ac:dyDescent="0.25">
      <c r="A880" s="7"/>
      <c r="B880" s="7"/>
      <c r="C880" s="7"/>
      <c r="D880" s="7"/>
      <c r="E880" s="7"/>
      <c r="F880" s="7"/>
      <c r="G880" s="7"/>
    </row>
    <row r="881" spans="1:7" s="5" customFormat="1" x14ac:dyDescent="0.25">
      <c r="A881" s="7"/>
      <c r="B881" s="7"/>
      <c r="C881" s="7"/>
      <c r="D881" s="7"/>
      <c r="E881" s="7"/>
      <c r="F881" s="7"/>
      <c r="G881" s="7"/>
    </row>
    <row r="882" spans="1:7" s="5" customFormat="1" x14ac:dyDescent="0.25">
      <c r="A882" s="7"/>
      <c r="B882" s="7"/>
      <c r="C882" s="7"/>
      <c r="D882" s="7"/>
      <c r="E882" s="7"/>
      <c r="F882" s="7"/>
      <c r="G882" s="7"/>
    </row>
    <row r="883" spans="1:7" s="5" customFormat="1" x14ac:dyDescent="0.25">
      <c r="A883" s="7"/>
      <c r="B883" s="7"/>
      <c r="C883" s="7"/>
      <c r="D883" s="7"/>
      <c r="E883" s="7"/>
      <c r="F883" s="7"/>
      <c r="G883" s="7"/>
    </row>
    <row r="884" spans="1:7" s="5" customFormat="1" x14ac:dyDescent="0.25">
      <c r="A884" s="7"/>
      <c r="B884" s="7"/>
      <c r="C884" s="7"/>
      <c r="D884" s="7"/>
      <c r="E884" s="7"/>
      <c r="F884" s="7"/>
      <c r="G884" s="7"/>
    </row>
    <row r="885" spans="1:7" s="5" customFormat="1" x14ac:dyDescent="0.25">
      <c r="A885" s="7"/>
      <c r="B885" s="7"/>
      <c r="C885" s="7"/>
      <c r="D885" s="7"/>
      <c r="E885" s="7"/>
      <c r="F885" s="7"/>
      <c r="G885" s="7"/>
    </row>
    <row r="886" spans="1:7" s="5" customFormat="1" x14ac:dyDescent="0.25">
      <c r="A886" s="7"/>
      <c r="B886" s="7"/>
      <c r="C886" s="7"/>
      <c r="D886" s="7"/>
      <c r="E886" s="7"/>
      <c r="F886" s="7"/>
      <c r="G886" s="7"/>
    </row>
    <row r="887" spans="1:7" s="5" customFormat="1" x14ac:dyDescent="0.25">
      <c r="A887" s="7"/>
      <c r="B887" s="7"/>
      <c r="C887" s="7"/>
      <c r="D887" s="7"/>
      <c r="E887" s="7"/>
      <c r="F887" s="7"/>
      <c r="G887" s="7"/>
    </row>
    <row r="888" spans="1:7" s="5" customFormat="1" x14ac:dyDescent="0.25">
      <c r="A888" s="7"/>
      <c r="B888" s="7"/>
      <c r="C888" s="7"/>
      <c r="D888" s="7"/>
      <c r="E888" s="7"/>
      <c r="F888" s="7"/>
      <c r="G888" s="7"/>
    </row>
    <row r="889" spans="1:7" s="5" customFormat="1" x14ac:dyDescent="0.25">
      <c r="A889" s="7"/>
      <c r="B889" s="7"/>
      <c r="C889" s="7"/>
      <c r="D889" s="7"/>
      <c r="E889" s="7"/>
      <c r="F889" s="7"/>
      <c r="G889" s="7"/>
    </row>
    <row r="890" spans="1:7" s="5" customFormat="1" x14ac:dyDescent="0.25">
      <c r="A890" s="7"/>
      <c r="B890" s="7"/>
      <c r="C890" s="7"/>
      <c r="D890" s="7"/>
      <c r="E890" s="7"/>
      <c r="F890" s="7"/>
      <c r="G890" s="7"/>
    </row>
    <row r="891" spans="1:7" s="5" customFormat="1" x14ac:dyDescent="0.25">
      <c r="A891" s="7"/>
      <c r="B891" s="7"/>
      <c r="C891" s="7"/>
      <c r="D891" s="7"/>
      <c r="E891" s="7"/>
      <c r="F891" s="7"/>
      <c r="G891" s="7"/>
    </row>
    <row r="892" spans="1:7" s="5" customFormat="1" x14ac:dyDescent="0.25">
      <c r="A892" s="7"/>
      <c r="B892" s="7"/>
      <c r="C892" s="7"/>
      <c r="D892" s="7"/>
      <c r="E892" s="7"/>
      <c r="F892" s="7"/>
      <c r="G892" s="7"/>
    </row>
    <row r="893" spans="1:7" s="5" customFormat="1" x14ac:dyDescent="0.25">
      <c r="A893" s="7"/>
      <c r="B893" s="7"/>
      <c r="C893" s="7"/>
      <c r="D893" s="7"/>
      <c r="E893" s="7"/>
      <c r="F893" s="7"/>
      <c r="G893" s="7"/>
    </row>
    <row r="894" spans="1:7" s="5" customFormat="1" x14ac:dyDescent="0.25">
      <c r="A894" s="7"/>
      <c r="B894" s="7"/>
      <c r="C894" s="7"/>
      <c r="D894" s="7"/>
      <c r="E894" s="7"/>
      <c r="F894" s="7"/>
      <c r="G894" s="7"/>
    </row>
    <row r="895" spans="1:7" s="5" customFormat="1" x14ac:dyDescent="0.25">
      <c r="A895" s="7"/>
      <c r="B895" s="7"/>
      <c r="C895" s="7"/>
      <c r="D895" s="7"/>
      <c r="E895" s="7"/>
      <c r="F895" s="7"/>
      <c r="G895" s="7"/>
    </row>
    <row r="896" spans="1:7" s="5" customFormat="1" x14ac:dyDescent="0.25">
      <c r="A896" s="7"/>
      <c r="B896" s="7"/>
      <c r="C896" s="7"/>
      <c r="D896" s="7"/>
      <c r="E896" s="7"/>
      <c r="F896" s="7"/>
      <c r="G896" s="7"/>
    </row>
    <row r="897" spans="1:7" s="5" customFormat="1" x14ac:dyDescent="0.25">
      <c r="A897" s="7"/>
      <c r="B897" s="7"/>
      <c r="C897" s="7"/>
      <c r="D897" s="7"/>
      <c r="E897" s="7"/>
      <c r="F897" s="7"/>
      <c r="G897" s="7"/>
    </row>
    <row r="898" spans="1:7" s="5" customFormat="1" x14ac:dyDescent="0.25">
      <c r="A898" s="7"/>
      <c r="B898" s="7"/>
      <c r="C898" s="7"/>
      <c r="D898" s="7"/>
      <c r="E898" s="7"/>
      <c r="F898" s="7"/>
      <c r="G898" s="7"/>
    </row>
    <row r="899" spans="1:7" s="5" customFormat="1" x14ac:dyDescent="0.25">
      <c r="A899" s="7"/>
      <c r="B899" s="7"/>
      <c r="C899" s="7"/>
      <c r="D899" s="7"/>
      <c r="E899" s="7"/>
      <c r="F899" s="7"/>
      <c r="G899" s="7"/>
    </row>
    <row r="900" spans="1:7" s="5" customFormat="1" x14ac:dyDescent="0.25">
      <c r="A900" s="7"/>
      <c r="B900" s="7"/>
      <c r="C900" s="7"/>
      <c r="D900" s="7"/>
      <c r="E900" s="7"/>
      <c r="F900" s="7"/>
      <c r="G900" s="7"/>
    </row>
    <row r="901" spans="1:7" s="5" customFormat="1" x14ac:dyDescent="0.25">
      <c r="A901" s="7"/>
      <c r="B901" s="7"/>
      <c r="C901" s="7"/>
      <c r="D901" s="7"/>
      <c r="E901" s="7"/>
      <c r="F901" s="7"/>
      <c r="G901" s="7"/>
    </row>
    <row r="902" spans="1:7" s="5" customFormat="1" x14ac:dyDescent="0.25">
      <c r="A902" s="7"/>
      <c r="B902" s="7"/>
      <c r="C902" s="7"/>
      <c r="D902" s="7"/>
      <c r="E902" s="7"/>
      <c r="F902" s="7"/>
      <c r="G902" s="7"/>
    </row>
    <row r="903" spans="1:7" s="5" customFormat="1" x14ac:dyDescent="0.25">
      <c r="A903" s="7"/>
      <c r="B903" s="7"/>
      <c r="C903" s="7"/>
      <c r="D903" s="7"/>
      <c r="E903" s="7"/>
      <c r="F903" s="7"/>
      <c r="G903" s="7"/>
    </row>
    <row r="904" spans="1:7" s="5" customFormat="1" x14ac:dyDescent="0.25">
      <c r="A904" s="7"/>
      <c r="B904" s="7"/>
      <c r="C904" s="7"/>
      <c r="D904" s="7"/>
      <c r="E904" s="7"/>
      <c r="F904" s="7"/>
      <c r="G904" s="7"/>
    </row>
    <row r="905" spans="1:7" s="5" customFormat="1" x14ac:dyDescent="0.25">
      <c r="A905" s="7"/>
      <c r="B905" s="7"/>
      <c r="C905" s="7"/>
      <c r="D905" s="7"/>
      <c r="E905" s="7"/>
      <c r="F905" s="7"/>
      <c r="G905" s="7"/>
    </row>
    <row r="906" spans="1:7" s="5" customFormat="1" x14ac:dyDescent="0.25">
      <c r="A906" s="7"/>
      <c r="B906" s="7"/>
      <c r="C906" s="7"/>
      <c r="D906" s="7"/>
      <c r="E906" s="7"/>
      <c r="F906" s="7"/>
      <c r="G906" s="7"/>
    </row>
    <row r="907" spans="1:7" s="5" customFormat="1" x14ac:dyDescent="0.25">
      <c r="A907" s="7"/>
      <c r="B907" s="7"/>
      <c r="C907" s="7"/>
      <c r="D907" s="7"/>
      <c r="E907" s="7"/>
      <c r="F907" s="7"/>
      <c r="G907" s="7"/>
    </row>
    <row r="908" spans="1:7" s="5" customFormat="1" x14ac:dyDescent="0.25">
      <c r="A908" s="7"/>
      <c r="B908" s="7"/>
      <c r="C908" s="7"/>
      <c r="D908" s="7"/>
      <c r="E908" s="7"/>
      <c r="F908" s="7"/>
      <c r="G908" s="7"/>
    </row>
    <row r="909" spans="1:7" s="5" customFormat="1" x14ac:dyDescent="0.25">
      <c r="A909" s="7"/>
      <c r="B909" s="7"/>
      <c r="C909" s="7"/>
      <c r="D909" s="7"/>
      <c r="E909" s="7"/>
      <c r="F909" s="7"/>
      <c r="G909" s="7"/>
    </row>
    <row r="910" spans="1:7" s="5" customFormat="1" x14ac:dyDescent="0.25">
      <c r="A910" s="7"/>
      <c r="B910" s="7"/>
      <c r="C910" s="7"/>
      <c r="D910" s="7"/>
      <c r="E910" s="7"/>
      <c r="F910" s="7"/>
      <c r="G910" s="7"/>
    </row>
    <row r="911" spans="1:7" s="5" customFormat="1" x14ac:dyDescent="0.25">
      <c r="A911" s="7"/>
      <c r="B911" s="7"/>
      <c r="C911" s="7"/>
      <c r="D911" s="7"/>
      <c r="E911" s="7"/>
      <c r="F911" s="7"/>
      <c r="G911" s="7"/>
    </row>
    <row r="912" spans="1:7" s="5" customFormat="1" x14ac:dyDescent="0.25">
      <c r="A912" s="7"/>
      <c r="B912" s="7"/>
      <c r="C912" s="7"/>
      <c r="D912" s="7"/>
      <c r="E912" s="7"/>
      <c r="F912" s="7"/>
      <c r="G912" s="7"/>
    </row>
    <row r="913" spans="1:7" s="5" customFormat="1" x14ac:dyDescent="0.25">
      <c r="A913" s="7"/>
      <c r="B913" s="7"/>
      <c r="C913" s="7"/>
      <c r="D913" s="7"/>
      <c r="E913" s="7"/>
      <c r="F913" s="7"/>
      <c r="G913" s="7"/>
    </row>
    <row r="914" spans="1:7" s="5" customFormat="1" x14ac:dyDescent="0.25">
      <c r="A914" s="7"/>
      <c r="B914" s="7"/>
      <c r="C914" s="7"/>
      <c r="D914" s="7"/>
      <c r="E914" s="7"/>
      <c r="F914" s="7"/>
      <c r="G914" s="7"/>
    </row>
    <row r="915" spans="1:7" s="5" customFormat="1" x14ac:dyDescent="0.25">
      <c r="A915" s="7"/>
      <c r="B915" s="7"/>
      <c r="C915" s="7"/>
      <c r="D915" s="7"/>
      <c r="E915" s="7"/>
      <c r="F915" s="7"/>
      <c r="G915" s="7"/>
    </row>
    <row r="916" spans="1:7" s="5" customFormat="1" x14ac:dyDescent="0.25">
      <c r="A916" s="7"/>
      <c r="B916" s="7"/>
      <c r="C916" s="7"/>
      <c r="D916" s="7"/>
      <c r="E916" s="7"/>
      <c r="F916" s="7"/>
      <c r="G916" s="7"/>
    </row>
    <row r="917" spans="1:7" s="5" customFormat="1" x14ac:dyDescent="0.25">
      <c r="A917" s="7"/>
      <c r="B917" s="7"/>
      <c r="C917" s="7"/>
      <c r="D917" s="7"/>
      <c r="E917" s="7"/>
      <c r="F917" s="7"/>
      <c r="G917" s="7"/>
    </row>
    <row r="918" spans="1:7" s="5" customFormat="1" x14ac:dyDescent="0.25">
      <c r="A918" s="7"/>
      <c r="B918" s="7"/>
      <c r="C918" s="7"/>
      <c r="D918" s="7"/>
      <c r="E918" s="7"/>
      <c r="F918" s="7"/>
      <c r="G918" s="7"/>
    </row>
    <row r="919" spans="1:7" s="5" customFormat="1" x14ac:dyDescent="0.25">
      <c r="A919" s="7"/>
      <c r="B919" s="7"/>
      <c r="C919" s="7"/>
      <c r="D919" s="7"/>
      <c r="E919" s="7"/>
      <c r="F919" s="7"/>
      <c r="G919" s="7"/>
    </row>
    <row r="920" spans="1:7" s="5" customFormat="1" x14ac:dyDescent="0.25">
      <c r="A920" s="7"/>
      <c r="B920" s="7"/>
      <c r="C920" s="7"/>
      <c r="D920" s="7"/>
      <c r="E920" s="7"/>
      <c r="F920" s="7"/>
      <c r="G920" s="7"/>
    </row>
    <row r="921" spans="1:7" s="5" customFormat="1" x14ac:dyDescent="0.25">
      <c r="A921" s="7"/>
      <c r="B921" s="7"/>
      <c r="C921" s="7"/>
      <c r="D921" s="7"/>
      <c r="E921" s="7"/>
      <c r="F921" s="7"/>
      <c r="G921" s="7"/>
    </row>
    <row r="922" spans="1:7" s="5" customFormat="1" x14ac:dyDescent="0.25">
      <c r="A922" s="7"/>
      <c r="B922" s="7"/>
      <c r="C922" s="7"/>
      <c r="D922" s="7"/>
      <c r="E922" s="7"/>
      <c r="F922" s="7"/>
      <c r="G922" s="7"/>
    </row>
    <row r="923" spans="1:7" s="5" customFormat="1" x14ac:dyDescent="0.25">
      <c r="A923" s="7"/>
      <c r="B923" s="7"/>
      <c r="C923" s="7"/>
      <c r="D923" s="7"/>
      <c r="E923" s="7"/>
      <c r="F923" s="7"/>
      <c r="G923" s="7"/>
    </row>
    <row r="924" spans="1:7" s="5" customFormat="1" x14ac:dyDescent="0.25">
      <c r="A924" s="7"/>
      <c r="B924" s="7"/>
      <c r="C924" s="7"/>
      <c r="D924" s="7"/>
      <c r="E924" s="7"/>
      <c r="F924" s="7"/>
      <c r="G924" s="7"/>
    </row>
    <row r="925" spans="1:7" s="5" customFormat="1" x14ac:dyDescent="0.25">
      <c r="A925" s="7"/>
      <c r="B925" s="7"/>
      <c r="C925" s="7"/>
      <c r="D925" s="7"/>
      <c r="E925" s="7"/>
      <c r="F925" s="7"/>
      <c r="G925" s="7"/>
    </row>
    <row r="926" spans="1:7" s="5" customFormat="1" x14ac:dyDescent="0.25">
      <c r="A926" s="7"/>
      <c r="B926" s="7"/>
      <c r="C926" s="7"/>
      <c r="D926" s="7"/>
      <c r="E926" s="7"/>
      <c r="F926" s="7"/>
      <c r="G926" s="7"/>
    </row>
    <row r="927" spans="1:7" s="5" customFormat="1" x14ac:dyDescent="0.25">
      <c r="A927" s="7"/>
      <c r="B927" s="7"/>
      <c r="C927" s="7"/>
      <c r="D927" s="7"/>
      <c r="E927" s="7"/>
      <c r="F927" s="7"/>
      <c r="G927" s="7"/>
    </row>
    <row r="928" spans="1:7" s="5" customFormat="1" x14ac:dyDescent="0.25">
      <c r="A928" s="7"/>
      <c r="B928" s="7"/>
      <c r="C928" s="7"/>
      <c r="D928" s="7"/>
      <c r="E928" s="7"/>
      <c r="F928" s="7"/>
      <c r="G928" s="7"/>
    </row>
    <row r="929" spans="1:7" s="5" customFormat="1" x14ac:dyDescent="0.25">
      <c r="A929" s="7"/>
      <c r="B929" s="7"/>
      <c r="C929" s="7"/>
      <c r="D929" s="7"/>
      <c r="E929" s="7"/>
      <c r="F929" s="7"/>
      <c r="G929" s="7"/>
    </row>
    <row r="930" spans="1:7" s="5" customFormat="1" x14ac:dyDescent="0.25">
      <c r="A930" s="7"/>
      <c r="B930" s="7"/>
      <c r="C930" s="7"/>
      <c r="D930" s="7"/>
      <c r="E930" s="7"/>
      <c r="F930" s="7"/>
      <c r="G930" s="7"/>
    </row>
    <row r="931" spans="1:7" s="5" customFormat="1" x14ac:dyDescent="0.25">
      <c r="A931" s="7"/>
      <c r="B931" s="7"/>
      <c r="C931" s="7"/>
      <c r="D931" s="7"/>
      <c r="E931" s="7"/>
      <c r="F931" s="7"/>
      <c r="G931" s="7"/>
    </row>
    <row r="932" spans="1:7" s="5" customFormat="1" x14ac:dyDescent="0.25">
      <c r="A932" s="7"/>
      <c r="B932" s="7"/>
      <c r="C932" s="7"/>
      <c r="D932" s="7"/>
      <c r="E932" s="7"/>
      <c r="F932" s="7"/>
      <c r="G932" s="7"/>
    </row>
    <row r="933" spans="1:7" s="5" customFormat="1" x14ac:dyDescent="0.25">
      <c r="A933" s="7"/>
      <c r="B933" s="7"/>
      <c r="C933" s="7"/>
      <c r="D933" s="7"/>
      <c r="E933" s="7"/>
      <c r="F933" s="7"/>
      <c r="G933" s="7"/>
    </row>
    <row r="934" spans="1:7" s="5" customFormat="1" x14ac:dyDescent="0.25">
      <c r="A934" s="7"/>
      <c r="B934" s="7"/>
      <c r="C934" s="7"/>
      <c r="D934" s="7"/>
      <c r="E934" s="7"/>
      <c r="F934" s="7"/>
      <c r="G934" s="7"/>
    </row>
    <row r="935" spans="1:7" s="5" customFormat="1" x14ac:dyDescent="0.25">
      <c r="A935" s="7"/>
      <c r="B935" s="7"/>
      <c r="C935" s="7"/>
      <c r="D935" s="7"/>
      <c r="E935" s="7"/>
      <c r="F935" s="7"/>
      <c r="G935" s="7"/>
    </row>
    <row r="936" spans="1:7" s="5" customFormat="1" x14ac:dyDescent="0.25">
      <c r="A936" s="7"/>
      <c r="B936" s="7"/>
      <c r="C936" s="7"/>
      <c r="D936" s="7"/>
      <c r="E936" s="7"/>
      <c r="F936" s="7"/>
      <c r="G936" s="7"/>
    </row>
    <row r="937" spans="1:7" s="5" customFormat="1" x14ac:dyDescent="0.25">
      <c r="A937" s="7"/>
      <c r="B937" s="7"/>
      <c r="C937" s="7"/>
      <c r="D937" s="7"/>
      <c r="E937" s="7"/>
      <c r="F937" s="7"/>
      <c r="G937" s="7"/>
    </row>
    <row r="938" spans="1:7" s="5" customFormat="1" x14ac:dyDescent="0.25">
      <c r="A938" s="7"/>
      <c r="B938" s="7"/>
      <c r="C938" s="7"/>
      <c r="D938" s="7"/>
      <c r="E938" s="7"/>
      <c r="F938" s="7"/>
      <c r="G938" s="7"/>
    </row>
    <row r="939" spans="1:7" s="5" customFormat="1" x14ac:dyDescent="0.25">
      <c r="A939" s="7"/>
      <c r="B939" s="7"/>
      <c r="C939" s="7"/>
      <c r="D939" s="7"/>
      <c r="E939" s="7"/>
      <c r="F939" s="7"/>
      <c r="G939" s="7"/>
    </row>
    <row r="940" spans="1:7" s="5" customFormat="1" x14ac:dyDescent="0.25">
      <c r="A940" s="7"/>
      <c r="B940" s="7"/>
      <c r="C940" s="7"/>
      <c r="D940" s="7"/>
      <c r="E940" s="7"/>
      <c r="F940" s="7"/>
      <c r="G940" s="7"/>
    </row>
    <row r="941" spans="1:7" s="5" customFormat="1" x14ac:dyDescent="0.25">
      <c r="A941" s="7"/>
      <c r="B941" s="7"/>
      <c r="C941" s="7"/>
      <c r="D941" s="7"/>
      <c r="E941" s="7"/>
      <c r="F941" s="7"/>
      <c r="G941" s="7"/>
    </row>
    <row r="942" spans="1:7" s="5" customFormat="1" x14ac:dyDescent="0.25">
      <c r="A942" s="7"/>
      <c r="B942" s="7"/>
      <c r="C942" s="7"/>
      <c r="D942" s="7"/>
      <c r="E942" s="7"/>
      <c r="F942" s="7"/>
      <c r="G942" s="7"/>
    </row>
    <row r="943" spans="1:7" s="5" customFormat="1" x14ac:dyDescent="0.25">
      <c r="A943" s="7"/>
      <c r="B943" s="7"/>
      <c r="C943" s="7"/>
      <c r="D943" s="7"/>
      <c r="E943" s="7"/>
      <c r="F943" s="7"/>
      <c r="G943" s="7"/>
    </row>
    <row r="944" spans="1:7" s="5" customFormat="1" x14ac:dyDescent="0.25">
      <c r="A944" s="7"/>
      <c r="B944" s="7"/>
      <c r="C944" s="7"/>
      <c r="D944" s="7"/>
      <c r="E944" s="7"/>
      <c r="F944" s="7"/>
      <c r="G944" s="7"/>
    </row>
    <row r="945" spans="1:7" s="5" customFormat="1" x14ac:dyDescent="0.25">
      <c r="A945" s="7"/>
      <c r="B945" s="7"/>
      <c r="C945" s="7"/>
      <c r="D945" s="7"/>
      <c r="E945" s="7"/>
      <c r="F945" s="7"/>
      <c r="G945" s="7"/>
    </row>
    <row r="946" spans="1:7" s="5" customFormat="1" x14ac:dyDescent="0.25">
      <c r="A946" s="7"/>
      <c r="B946" s="7"/>
      <c r="C946" s="7"/>
      <c r="D946" s="7"/>
      <c r="E946" s="7"/>
      <c r="F946" s="7"/>
      <c r="G946" s="7"/>
    </row>
    <row r="947" spans="1:7" s="5" customFormat="1" x14ac:dyDescent="0.25">
      <c r="A947" s="7"/>
      <c r="B947" s="7"/>
      <c r="C947" s="7"/>
      <c r="D947" s="7"/>
      <c r="E947" s="7"/>
      <c r="F947" s="7"/>
      <c r="G947" s="7"/>
    </row>
    <row r="948" spans="1:7" s="5" customFormat="1" x14ac:dyDescent="0.25">
      <c r="A948" s="7"/>
      <c r="B948" s="7"/>
      <c r="C948" s="7"/>
      <c r="D948" s="7"/>
      <c r="E948" s="7"/>
      <c r="F948" s="7"/>
      <c r="G948" s="7"/>
    </row>
    <row r="949" spans="1:7" s="5" customFormat="1" x14ac:dyDescent="0.25">
      <c r="A949" s="7"/>
      <c r="B949" s="7"/>
      <c r="C949" s="7"/>
      <c r="D949" s="7"/>
      <c r="E949" s="7"/>
      <c r="F949" s="7"/>
      <c r="G949" s="7"/>
    </row>
    <row r="950" spans="1:7" s="5" customFormat="1" x14ac:dyDescent="0.25">
      <c r="A950" s="7"/>
      <c r="B950" s="7"/>
      <c r="C950" s="7"/>
      <c r="D950" s="7"/>
      <c r="E950" s="7"/>
      <c r="F950" s="7"/>
      <c r="G950" s="7"/>
    </row>
    <row r="951" spans="1:7" s="5" customFormat="1" x14ac:dyDescent="0.25">
      <c r="A951" s="7"/>
      <c r="B951" s="7"/>
      <c r="C951" s="7"/>
      <c r="D951" s="7"/>
      <c r="E951" s="7"/>
      <c r="F951" s="7"/>
      <c r="G951" s="7"/>
    </row>
    <row r="952" spans="1:7" s="5" customFormat="1" x14ac:dyDescent="0.25">
      <c r="A952" s="7"/>
      <c r="B952" s="7"/>
      <c r="C952" s="7"/>
      <c r="D952" s="7"/>
      <c r="E952" s="7"/>
      <c r="F952" s="7"/>
      <c r="G952" s="7"/>
    </row>
    <row r="953" spans="1:7" s="5" customFormat="1" x14ac:dyDescent="0.25">
      <c r="A953" s="7"/>
      <c r="B953" s="7"/>
      <c r="C953" s="7"/>
      <c r="D953" s="7"/>
      <c r="E953" s="7"/>
      <c r="F953" s="7"/>
      <c r="G953" s="7"/>
    </row>
    <row r="954" spans="1:7" s="5" customFormat="1" x14ac:dyDescent="0.25">
      <c r="A954" s="7"/>
      <c r="B954" s="7"/>
      <c r="C954" s="7"/>
      <c r="D954" s="7"/>
      <c r="E954" s="7"/>
      <c r="F954" s="7"/>
      <c r="G954" s="7"/>
    </row>
    <row r="955" spans="1:7" s="5" customFormat="1" x14ac:dyDescent="0.25">
      <c r="A955" s="7"/>
      <c r="B955" s="7"/>
      <c r="C955" s="7"/>
      <c r="D955" s="7"/>
      <c r="E955" s="7"/>
      <c r="F955" s="7"/>
      <c r="G955" s="7"/>
    </row>
    <row r="956" spans="1:7" s="5" customFormat="1" x14ac:dyDescent="0.25">
      <c r="A956" s="7"/>
      <c r="B956" s="7"/>
      <c r="C956" s="7"/>
      <c r="D956" s="7"/>
      <c r="E956" s="7"/>
      <c r="F956" s="7"/>
      <c r="G956" s="7"/>
    </row>
    <row r="957" spans="1:7" s="5" customFormat="1" x14ac:dyDescent="0.25">
      <c r="A957" s="7"/>
      <c r="B957" s="7"/>
      <c r="C957" s="7"/>
      <c r="D957" s="7"/>
      <c r="E957" s="7"/>
      <c r="F957" s="7"/>
      <c r="G957" s="7"/>
    </row>
    <row r="958" spans="1:7" s="5" customFormat="1" x14ac:dyDescent="0.25">
      <c r="A958" s="7"/>
      <c r="B958" s="7"/>
      <c r="C958" s="7"/>
      <c r="D958" s="7"/>
      <c r="E958" s="7"/>
      <c r="F958" s="7"/>
      <c r="G958" s="7"/>
    </row>
    <row r="959" spans="1:7" s="5" customFormat="1" x14ac:dyDescent="0.25">
      <c r="A959" s="7"/>
      <c r="B959" s="7"/>
      <c r="C959" s="7"/>
      <c r="D959" s="7"/>
      <c r="E959" s="7"/>
      <c r="F959" s="7"/>
      <c r="G959" s="7"/>
    </row>
    <row r="960" spans="1:7" s="5" customFormat="1" x14ac:dyDescent="0.25">
      <c r="A960" s="7"/>
      <c r="B960" s="7"/>
      <c r="C960" s="7"/>
      <c r="D960" s="7"/>
      <c r="E960" s="7"/>
      <c r="F960" s="7"/>
      <c r="G960" s="7"/>
    </row>
    <row r="961" spans="1:7" s="5" customFormat="1" x14ac:dyDescent="0.25">
      <c r="A961" s="7"/>
      <c r="B961" s="7"/>
      <c r="C961" s="7"/>
      <c r="D961" s="7"/>
      <c r="E961" s="7"/>
      <c r="F961" s="7"/>
      <c r="G961" s="7"/>
    </row>
    <row r="962" spans="1:7" s="5" customFormat="1" x14ac:dyDescent="0.25">
      <c r="A962" s="7"/>
      <c r="B962" s="7"/>
      <c r="C962" s="7"/>
      <c r="D962" s="7"/>
      <c r="E962" s="7"/>
      <c r="F962" s="7"/>
      <c r="G962" s="7"/>
    </row>
    <row r="963" spans="1:7" s="5" customFormat="1" x14ac:dyDescent="0.25">
      <c r="A963" s="7"/>
      <c r="B963" s="7"/>
      <c r="C963" s="7"/>
      <c r="D963" s="7"/>
      <c r="E963" s="7"/>
      <c r="F963" s="7"/>
      <c r="G963" s="7"/>
    </row>
    <row r="964" spans="1:7" s="5" customFormat="1" x14ac:dyDescent="0.25">
      <c r="A964" s="7"/>
      <c r="B964" s="7"/>
      <c r="C964" s="7"/>
      <c r="D964" s="7"/>
      <c r="E964" s="7"/>
      <c r="F964" s="7"/>
      <c r="G964" s="7"/>
    </row>
    <row r="965" spans="1:7" s="5" customFormat="1" x14ac:dyDescent="0.25">
      <c r="A965" s="7"/>
      <c r="B965" s="7"/>
      <c r="C965" s="7"/>
      <c r="D965" s="7"/>
      <c r="E965" s="7"/>
      <c r="F965" s="7"/>
      <c r="G965" s="7"/>
    </row>
    <row r="966" spans="1:7" s="5" customFormat="1" x14ac:dyDescent="0.25">
      <c r="A966" s="7"/>
      <c r="B966" s="7"/>
      <c r="C966" s="7"/>
      <c r="D966" s="7"/>
      <c r="E966" s="7"/>
      <c r="F966" s="7"/>
      <c r="G966" s="7"/>
    </row>
    <row r="967" spans="1:7" s="5" customFormat="1" x14ac:dyDescent="0.25">
      <c r="A967" s="7"/>
      <c r="B967" s="7"/>
      <c r="C967" s="7"/>
      <c r="D967" s="7"/>
      <c r="E967" s="7"/>
      <c r="F967" s="7"/>
      <c r="G967" s="7"/>
    </row>
    <row r="968" spans="1:7" s="5" customFormat="1" x14ac:dyDescent="0.25">
      <c r="A968" s="7"/>
      <c r="B968" s="7"/>
      <c r="C968" s="7"/>
      <c r="D968" s="7"/>
      <c r="E968" s="7"/>
      <c r="F968" s="7"/>
      <c r="G968" s="7"/>
    </row>
    <row r="969" spans="1:7" s="5" customFormat="1" x14ac:dyDescent="0.25">
      <c r="A969" s="7"/>
      <c r="B969" s="7"/>
      <c r="C969" s="7"/>
      <c r="D969" s="7"/>
      <c r="E969" s="7"/>
      <c r="F969" s="7"/>
      <c r="G969" s="7"/>
    </row>
    <row r="970" spans="1:7" s="5" customFormat="1" x14ac:dyDescent="0.25">
      <c r="A970" s="7"/>
      <c r="B970" s="7"/>
      <c r="C970" s="7"/>
      <c r="D970" s="7"/>
      <c r="E970" s="7"/>
      <c r="F970" s="7"/>
      <c r="G970" s="7"/>
    </row>
    <row r="971" spans="1:7" s="5" customFormat="1" x14ac:dyDescent="0.25">
      <c r="A971" s="7"/>
      <c r="B971" s="7"/>
      <c r="C971" s="7"/>
      <c r="D971" s="7"/>
      <c r="E971" s="7"/>
      <c r="F971" s="7"/>
      <c r="G971" s="7"/>
    </row>
    <row r="972" spans="1:7" s="5" customFormat="1" x14ac:dyDescent="0.25">
      <c r="A972" s="7"/>
      <c r="B972" s="7"/>
      <c r="C972" s="7"/>
      <c r="D972" s="7"/>
      <c r="E972" s="7"/>
      <c r="F972" s="7"/>
      <c r="G972" s="7"/>
    </row>
    <row r="973" spans="1:7" s="5" customFormat="1" x14ac:dyDescent="0.25">
      <c r="A973" s="7"/>
      <c r="B973" s="7"/>
      <c r="C973" s="7"/>
      <c r="D973" s="7"/>
      <c r="E973" s="7"/>
      <c r="F973" s="7"/>
      <c r="G973" s="7"/>
    </row>
    <row r="974" spans="1:7" s="5" customFormat="1" x14ac:dyDescent="0.25">
      <c r="A974" s="7"/>
      <c r="B974" s="7"/>
      <c r="C974" s="7"/>
      <c r="D974" s="7"/>
      <c r="E974" s="7"/>
      <c r="F974" s="7"/>
      <c r="G974" s="7"/>
    </row>
    <row r="975" spans="1:7" s="5" customFormat="1" x14ac:dyDescent="0.25">
      <c r="A975" s="7"/>
      <c r="B975" s="7"/>
      <c r="C975" s="7"/>
      <c r="D975" s="7"/>
      <c r="E975" s="7"/>
      <c r="F975" s="7"/>
      <c r="G975" s="7"/>
    </row>
    <row r="976" spans="1:7" s="5" customFormat="1" x14ac:dyDescent="0.25">
      <c r="A976" s="7"/>
      <c r="B976" s="7"/>
      <c r="C976" s="7"/>
      <c r="D976" s="7"/>
      <c r="E976" s="7"/>
      <c r="F976" s="7"/>
      <c r="G976" s="7"/>
    </row>
    <row r="977" spans="1:7" s="5" customFormat="1" x14ac:dyDescent="0.25">
      <c r="A977" s="7"/>
      <c r="B977" s="7"/>
      <c r="C977" s="7"/>
      <c r="D977" s="7"/>
      <c r="E977" s="7"/>
      <c r="F977" s="7"/>
      <c r="G977" s="7"/>
    </row>
    <row r="978" spans="1:7" s="5" customFormat="1" x14ac:dyDescent="0.25">
      <c r="A978" s="7"/>
      <c r="B978" s="7"/>
      <c r="C978" s="7"/>
      <c r="D978" s="7"/>
      <c r="E978" s="7"/>
      <c r="F978" s="7"/>
      <c r="G978" s="7"/>
    </row>
    <row r="979" spans="1:7" s="5" customFormat="1" x14ac:dyDescent="0.25">
      <c r="A979" s="7"/>
      <c r="B979" s="7"/>
      <c r="C979" s="7"/>
      <c r="D979" s="7"/>
      <c r="E979" s="7"/>
      <c r="F979" s="7"/>
      <c r="G979" s="7"/>
    </row>
    <row r="980" spans="1:7" s="5" customFormat="1" x14ac:dyDescent="0.25">
      <c r="A980" s="7"/>
      <c r="B980" s="7"/>
      <c r="C980" s="7"/>
      <c r="D980" s="7"/>
      <c r="E980" s="7"/>
      <c r="F980" s="7"/>
      <c r="G980" s="7"/>
    </row>
    <row r="981" spans="1:7" s="5" customFormat="1" x14ac:dyDescent="0.25">
      <c r="A981" s="7"/>
      <c r="B981" s="7"/>
      <c r="C981" s="7"/>
      <c r="D981" s="7"/>
      <c r="E981" s="7"/>
      <c r="F981" s="7"/>
      <c r="G981" s="7"/>
    </row>
    <row r="982" spans="1:7" s="5" customFormat="1" x14ac:dyDescent="0.25">
      <c r="A982" s="7"/>
      <c r="B982" s="7"/>
      <c r="C982" s="7"/>
      <c r="D982" s="7"/>
      <c r="E982" s="7"/>
      <c r="F982" s="7"/>
      <c r="G982" s="7"/>
    </row>
    <row r="983" spans="1:7" s="5" customFormat="1" x14ac:dyDescent="0.25">
      <c r="A983" s="7"/>
      <c r="B983" s="7"/>
      <c r="C983" s="7"/>
      <c r="D983" s="7"/>
      <c r="E983" s="7"/>
      <c r="F983" s="7"/>
      <c r="G983" s="7"/>
    </row>
    <row r="984" spans="1:7" s="5" customFormat="1" x14ac:dyDescent="0.25">
      <c r="A984" s="7"/>
      <c r="B984" s="7"/>
      <c r="C984" s="7"/>
      <c r="D984" s="7"/>
      <c r="E984" s="7"/>
      <c r="F984" s="7"/>
      <c r="G984" s="7"/>
    </row>
    <row r="985" spans="1:7" s="5" customFormat="1" x14ac:dyDescent="0.25">
      <c r="A985" s="7"/>
      <c r="B985" s="7"/>
      <c r="C985" s="7"/>
      <c r="D985" s="7"/>
      <c r="E985" s="7"/>
      <c r="F985" s="7"/>
      <c r="G985" s="7"/>
    </row>
    <row r="986" spans="1:7" s="5" customFormat="1" x14ac:dyDescent="0.25">
      <c r="A986" s="7"/>
      <c r="B986" s="7"/>
      <c r="C986" s="7"/>
      <c r="D986" s="7"/>
      <c r="E986" s="7"/>
      <c r="F986" s="7"/>
      <c r="G986" s="7"/>
    </row>
    <row r="987" spans="1:7" s="5" customFormat="1" x14ac:dyDescent="0.25">
      <c r="A987" s="7"/>
      <c r="B987" s="7"/>
      <c r="C987" s="7"/>
      <c r="D987" s="7"/>
      <c r="E987" s="7"/>
      <c r="F987" s="7"/>
      <c r="G987" s="7"/>
    </row>
    <row r="988" spans="1:7" s="5" customFormat="1" x14ac:dyDescent="0.25">
      <c r="A988" s="7"/>
      <c r="B988" s="7"/>
      <c r="C988" s="7"/>
      <c r="D988" s="7"/>
      <c r="E988" s="7"/>
      <c r="F988" s="7"/>
      <c r="G988" s="7"/>
    </row>
    <row r="989" spans="1:7" s="5" customFormat="1" x14ac:dyDescent="0.25">
      <c r="A989" s="7"/>
      <c r="B989" s="7"/>
      <c r="C989" s="7"/>
      <c r="D989" s="7"/>
      <c r="E989" s="7"/>
      <c r="F989" s="7"/>
      <c r="G989" s="7"/>
    </row>
    <row r="990" spans="1:7" s="5" customFormat="1" x14ac:dyDescent="0.25">
      <c r="A990" s="7"/>
      <c r="B990" s="7"/>
      <c r="C990" s="7"/>
      <c r="D990" s="7"/>
      <c r="E990" s="7"/>
      <c r="F990" s="7"/>
      <c r="G990" s="7"/>
    </row>
    <row r="991" spans="1:7" s="5" customFormat="1" x14ac:dyDescent="0.25">
      <c r="A991" s="7"/>
      <c r="B991" s="7"/>
      <c r="C991" s="7"/>
      <c r="D991" s="7"/>
      <c r="E991" s="7"/>
      <c r="F991" s="7"/>
      <c r="G991" s="7"/>
    </row>
    <row r="992" spans="1:7" s="5" customFormat="1" x14ac:dyDescent="0.25">
      <c r="A992" s="7"/>
      <c r="B992" s="7"/>
      <c r="C992" s="7"/>
      <c r="D992" s="7"/>
      <c r="E992" s="7"/>
      <c r="F992" s="7"/>
      <c r="G992" s="7"/>
    </row>
    <row r="993" spans="1:7" s="5" customFormat="1" x14ac:dyDescent="0.25">
      <c r="A993" s="7"/>
      <c r="B993" s="7"/>
      <c r="C993" s="7"/>
      <c r="D993" s="7"/>
      <c r="E993" s="7"/>
      <c r="F993" s="7"/>
      <c r="G993" s="7"/>
    </row>
    <row r="994" spans="1:7" s="5" customFormat="1" x14ac:dyDescent="0.25">
      <c r="A994" s="7"/>
      <c r="B994" s="7"/>
      <c r="C994" s="7"/>
      <c r="D994" s="7"/>
      <c r="E994" s="7"/>
      <c r="F994" s="7"/>
      <c r="G994" s="7"/>
    </row>
    <row r="995" spans="1:7" s="5" customFormat="1" x14ac:dyDescent="0.25">
      <c r="A995" s="7"/>
      <c r="B995" s="7"/>
      <c r="C995" s="7"/>
      <c r="D995" s="7"/>
      <c r="E995" s="7"/>
      <c r="F995" s="7"/>
      <c r="G995" s="7"/>
    </row>
    <row r="996" spans="1:7" s="5" customFormat="1" x14ac:dyDescent="0.25">
      <c r="A996" s="7"/>
      <c r="B996" s="7"/>
      <c r="C996" s="7"/>
      <c r="D996" s="7"/>
      <c r="E996" s="7"/>
      <c r="F996" s="7"/>
      <c r="G996" s="7"/>
    </row>
    <row r="997" spans="1:7" s="5" customFormat="1" x14ac:dyDescent="0.25">
      <c r="A997" s="7"/>
      <c r="B997" s="7"/>
      <c r="C997" s="7"/>
      <c r="D997" s="7"/>
      <c r="E997" s="7"/>
      <c r="F997" s="7"/>
      <c r="G997" s="7"/>
    </row>
    <row r="998" spans="1:7" s="5" customFormat="1" x14ac:dyDescent="0.25">
      <c r="A998" s="7"/>
      <c r="B998" s="7"/>
      <c r="C998" s="7"/>
      <c r="D998" s="7"/>
      <c r="E998" s="7"/>
      <c r="F998" s="7"/>
      <c r="G998" s="7"/>
    </row>
    <row r="999" spans="1:7" s="5" customFormat="1" x14ac:dyDescent="0.25">
      <c r="A999" s="7"/>
      <c r="B999" s="7"/>
      <c r="C999" s="7"/>
      <c r="D999" s="7"/>
      <c r="E999" s="7"/>
      <c r="F999" s="7"/>
      <c r="G999" s="7"/>
    </row>
    <row r="1000" spans="1:7" s="5" customFormat="1" x14ac:dyDescent="0.25">
      <c r="A1000" s="7"/>
      <c r="B1000" s="7"/>
      <c r="C1000" s="7"/>
      <c r="D1000" s="7"/>
      <c r="E1000" s="7"/>
      <c r="F1000" s="7"/>
      <c r="G1000" s="7"/>
    </row>
    <row r="1001" spans="1:7" s="5" customFormat="1" x14ac:dyDescent="0.25">
      <c r="A1001" s="7"/>
      <c r="B1001" s="7"/>
      <c r="C1001" s="7"/>
      <c r="D1001" s="7"/>
      <c r="E1001" s="7"/>
      <c r="F1001" s="7"/>
      <c r="G1001" s="7"/>
    </row>
    <row r="1002" spans="1:7" s="5" customFormat="1" x14ac:dyDescent="0.25">
      <c r="A1002" s="7"/>
      <c r="B1002" s="7"/>
      <c r="C1002" s="7"/>
      <c r="D1002" s="7"/>
      <c r="E1002" s="7"/>
      <c r="F1002" s="7"/>
      <c r="G1002" s="7"/>
    </row>
    <row r="1003" spans="1:7" s="5" customFormat="1" x14ac:dyDescent="0.25">
      <c r="A1003" s="7"/>
      <c r="B1003" s="7"/>
      <c r="C1003" s="7"/>
      <c r="D1003" s="7"/>
      <c r="E1003" s="7"/>
      <c r="F1003" s="7"/>
      <c r="G1003" s="7"/>
    </row>
    <row r="1004" spans="1:7" s="5" customFormat="1" x14ac:dyDescent="0.25">
      <c r="A1004" s="7"/>
      <c r="B1004" s="7"/>
      <c r="C1004" s="7"/>
      <c r="D1004" s="7"/>
      <c r="E1004" s="7"/>
      <c r="F1004" s="7"/>
      <c r="G1004" s="7"/>
    </row>
    <row r="1005" spans="1:7" s="5" customFormat="1" x14ac:dyDescent="0.25">
      <c r="A1005" s="7"/>
      <c r="B1005" s="7"/>
      <c r="C1005" s="7"/>
      <c r="D1005" s="7"/>
      <c r="E1005" s="7"/>
      <c r="F1005" s="7"/>
      <c r="G1005" s="7"/>
    </row>
    <row r="1006" spans="1:7" s="5" customFormat="1" x14ac:dyDescent="0.25">
      <c r="A1006" s="7"/>
      <c r="B1006" s="7"/>
      <c r="C1006" s="7"/>
      <c r="D1006" s="7"/>
      <c r="E1006" s="7"/>
      <c r="F1006" s="7"/>
      <c r="G1006" s="7"/>
    </row>
    <row r="1007" spans="1:7" s="5" customFormat="1" x14ac:dyDescent="0.25">
      <c r="A1007" s="7"/>
      <c r="B1007" s="7"/>
      <c r="C1007" s="7"/>
      <c r="D1007" s="7"/>
      <c r="E1007" s="7"/>
      <c r="F1007" s="7"/>
      <c r="G1007" s="7"/>
    </row>
    <row r="1008" spans="1:7" s="5" customFormat="1" x14ac:dyDescent="0.25">
      <c r="A1008" s="7"/>
      <c r="B1008" s="7"/>
      <c r="C1008" s="7"/>
      <c r="D1008" s="7"/>
      <c r="E1008" s="7"/>
      <c r="F1008" s="7"/>
      <c r="G1008" s="7"/>
    </row>
    <row r="1009" spans="1:7" s="5" customFormat="1" x14ac:dyDescent="0.25">
      <c r="A1009" s="7"/>
      <c r="B1009" s="7"/>
      <c r="C1009" s="7"/>
      <c r="D1009" s="7"/>
      <c r="E1009" s="7"/>
      <c r="F1009" s="7"/>
      <c r="G1009" s="7"/>
    </row>
    <row r="1010" spans="1:7" s="5" customFormat="1" x14ac:dyDescent="0.25">
      <c r="A1010" s="7"/>
      <c r="B1010" s="7"/>
      <c r="C1010" s="7"/>
      <c r="D1010" s="7"/>
      <c r="E1010" s="7"/>
      <c r="F1010" s="7"/>
      <c r="G1010" s="7"/>
    </row>
    <row r="1011" spans="1:7" s="5" customFormat="1" x14ac:dyDescent="0.25">
      <c r="A1011" s="7"/>
      <c r="B1011" s="7"/>
      <c r="C1011" s="7"/>
      <c r="D1011" s="7"/>
      <c r="E1011" s="7"/>
      <c r="F1011" s="7"/>
      <c r="G1011" s="7"/>
    </row>
    <row r="1012" spans="1:7" s="5" customFormat="1" x14ac:dyDescent="0.25">
      <c r="A1012" s="7"/>
      <c r="B1012" s="7"/>
      <c r="C1012" s="7"/>
      <c r="D1012" s="7"/>
      <c r="E1012" s="7"/>
      <c r="F1012" s="7"/>
      <c r="G1012" s="7"/>
    </row>
    <row r="1013" spans="1:7" s="5" customFormat="1" x14ac:dyDescent="0.25">
      <c r="A1013" s="7"/>
      <c r="B1013" s="7"/>
      <c r="C1013" s="7"/>
      <c r="D1013" s="7"/>
      <c r="E1013" s="7"/>
      <c r="F1013" s="7"/>
      <c r="G1013" s="7"/>
    </row>
    <row r="1014" spans="1:7" s="5" customFormat="1" x14ac:dyDescent="0.25">
      <c r="A1014" s="7"/>
      <c r="B1014" s="7"/>
      <c r="C1014" s="7"/>
      <c r="D1014" s="7"/>
      <c r="E1014" s="7"/>
      <c r="F1014" s="7"/>
      <c r="G1014" s="7"/>
    </row>
    <row r="1015" spans="1:7" s="5" customFormat="1" x14ac:dyDescent="0.25">
      <c r="A1015" s="7"/>
      <c r="B1015" s="7"/>
      <c r="C1015" s="7"/>
      <c r="D1015" s="7"/>
      <c r="E1015" s="7"/>
      <c r="F1015" s="7"/>
      <c r="G1015" s="7"/>
    </row>
    <row r="1016" spans="1:7" s="5" customFormat="1" x14ac:dyDescent="0.25">
      <c r="A1016" s="7"/>
      <c r="B1016" s="7"/>
      <c r="C1016" s="7"/>
      <c r="D1016" s="7"/>
      <c r="E1016" s="7"/>
      <c r="F1016" s="7"/>
      <c r="G1016" s="7"/>
    </row>
    <row r="1017" spans="1:7" s="5" customFormat="1" x14ac:dyDescent="0.25">
      <c r="A1017" s="7"/>
      <c r="B1017" s="7"/>
      <c r="C1017" s="7"/>
      <c r="D1017" s="7"/>
      <c r="E1017" s="7"/>
      <c r="F1017" s="7"/>
      <c r="G1017" s="7"/>
    </row>
    <row r="1018" spans="1:7" s="5" customFormat="1" x14ac:dyDescent="0.25">
      <c r="A1018" s="7"/>
      <c r="B1018" s="7"/>
      <c r="C1018" s="7"/>
      <c r="D1018" s="7"/>
      <c r="E1018" s="7"/>
      <c r="F1018" s="7"/>
      <c r="G1018" s="7"/>
    </row>
    <row r="1019" spans="1:7" s="5" customFormat="1" x14ac:dyDescent="0.25">
      <c r="A1019" s="7"/>
      <c r="B1019" s="7"/>
      <c r="C1019" s="7"/>
      <c r="D1019" s="7"/>
      <c r="E1019" s="7"/>
      <c r="F1019" s="7"/>
      <c r="G1019" s="7"/>
    </row>
    <row r="1020" spans="1:7" s="5" customFormat="1" x14ac:dyDescent="0.25">
      <c r="A1020" s="7"/>
      <c r="B1020" s="7"/>
      <c r="C1020" s="7"/>
      <c r="D1020" s="7"/>
      <c r="E1020" s="7"/>
      <c r="F1020" s="7"/>
      <c r="G1020" s="7"/>
    </row>
    <row r="1021" spans="1:7" s="5" customFormat="1" x14ac:dyDescent="0.25">
      <c r="A1021" s="7"/>
      <c r="B1021" s="7"/>
      <c r="C1021" s="7"/>
      <c r="D1021" s="7"/>
      <c r="E1021" s="7"/>
      <c r="F1021" s="7"/>
      <c r="G1021" s="7"/>
    </row>
    <row r="1022" spans="1:7" s="5" customFormat="1" x14ac:dyDescent="0.25">
      <c r="A1022" s="7"/>
      <c r="B1022" s="7"/>
      <c r="C1022" s="7"/>
      <c r="D1022" s="7"/>
      <c r="E1022" s="7"/>
      <c r="F1022" s="7"/>
      <c r="G1022" s="7"/>
    </row>
    <row r="1023" spans="1:7" s="5" customFormat="1" x14ac:dyDescent="0.25">
      <c r="A1023" s="7"/>
      <c r="B1023" s="7"/>
      <c r="C1023" s="7"/>
      <c r="D1023" s="7"/>
      <c r="E1023" s="7"/>
      <c r="F1023" s="7"/>
      <c r="G1023" s="7"/>
    </row>
    <row r="1024" spans="1:7" s="5" customFormat="1" x14ac:dyDescent="0.25">
      <c r="A1024" s="7"/>
      <c r="B1024" s="7"/>
      <c r="C1024" s="7"/>
      <c r="D1024" s="7"/>
      <c r="E1024" s="7"/>
      <c r="F1024" s="7"/>
      <c r="G1024" s="7"/>
    </row>
    <row r="1025" spans="1:7" s="5" customFormat="1" x14ac:dyDescent="0.25">
      <c r="A1025" s="7"/>
      <c r="B1025" s="7"/>
      <c r="C1025" s="7"/>
      <c r="D1025" s="7"/>
      <c r="E1025" s="7"/>
      <c r="F1025" s="7"/>
      <c r="G1025" s="7"/>
    </row>
    <row r="1026" spans="1:7" s="5" customFormat="1" x14ac:dyDescent="0.25">
      <c r="A1026" s="7"/>
      <c r="B1026" s="7"/>
      <c r="C1026" s="7"/>
      <c r="D1026" s="7"/>
      <c r="E1026" s="7"/>
      <c r="F1026" s="7"/>
      <c r="G1026" s="7"/>
    </row>
    <row r="1027" spans="1:7" s="5" customFormat="1" x14ac:dyDescent="0.25">
      <c r="A1027" s="7"/>
      <c r="B1027" s="7"/>
      <c r="C1027" s="7"/>
      <c r="D1027" s="7"/>
      <c r="E1027" s="7"/>
      <c r="F1027" s="7"/>
      <c r="G1027" s="7"/>
    </row>
    <row r="1028" spans="1:7" s="5" customFormat="1" x14ac:dyDescent="0.25">
      <c r="A1028" s="7"/>
      <c r="B1028" s="7"/>
      <c r="C1028" s="7"/>
      <c r="D1028" s="7"/>
      <c r="E1028" s="7"/>
      <c r="F1028" s="7"/>
      <c r="G1028" s="7"/>
    </row>
    <row r="1029" spans="1:7" s="5" customFormat="1" x14ac:dyDescent="0.25">
      <c r="A1029" s="7"/>
      <c r="B1029" s="7"/>
      <c r="C1029" s="7"/>
      <c r="D1029" s="7"/>
      <c r="E1029" s="7"/>
      <c r="F1029" s="7"/>
      <c r="G1029" s="7"/>
    </row>
    <row r="1030" spans="1:7" s="5" customFormat="1" x14ac:dyDescent="0.25">
      <c r="A1030" s="7"/>
      <c r="B1030" s="7"/>
      <c r="C1030" s="7"/>
      <c r="D1030" s="7"/>
      <c r="E1030" s="7"/>
      <c r="F1030" s="7"/>
      <c r="G1030" s="7"/>
    </row>
    <row r="1031" spans="1:7" s="5" customFormat="1" x14ac:dyDescent="0.25">
      <c r="A1031" s="7"/>
      <c r="B1031" s="7"/>
      <c r="C1031" s="7"/>
      <c r="D1031" s="7"/>
      <c r="E1031" s="7"/>
      <c r="F1031" s="7"/>
      <c r="G1031" s="7"/>
    </row>
    <row r="1032" spans="1:7" s="5" customFormat="1" x14ac:dyDescent="0.25">
      <c r="A1032" s="7"/>
      <c r="B1032" s="7"/>
      <c r="C1032" s="7"/>
      <c r="D1032" s="7"/>
      <c r="E1032" s="7"/>
      <c r="F1032" s="7"/>
      <c r="G1032" s="7"/>
    </row>
    <row r="1033" spans="1:7" s="5" customFormat="1" x14ac:dyDescent="0.25">
      <c r="A1033" s="7"/>
      <c r="B1033" s="7"/>
      <c r="C1033" s="7"/>
      <c r="D1033" s="7"/>
      <c r="E1033" s="7"/>
      <c r="F1033" s="7"/>
      <c r="G1033" s="7"/>
    </row>
    <row r="1034" spans="1:7" s="5" customFormat="1" x14ac:dyDescent="0.25">
      <c r="A1034" s="7"/>
      <c r="B1034" s="7"/>
      <c r="C1034" s="7"/>
      <c r="D1034" s="7"/>
      <c r="E1034" s="7"/>
      <c r="F1034" s="7"/>
      <c r="G1034" s="7"/>
    </row>
    <row r="1035" spans="1:7" s="5" customFormat="1" x14ac:dyDescent="0.25">
      <c r="A1035" s="7"/>
      <c r="B1035" s="7"/>
      <c r="C1035" s="7"/>
      <c r="D1035" s="7"/>
      <c r="E1035" s="7"/>
      <c r="F1035" s="7"/>
      <c r="G1035" s="7"/>
    </row>
    <row r="1036" spans="1:7" s="5" customFormat="1" x14ac:dyDescent="0.25">
      <c r="A1036" s="7"/>
      <c r="B1036" s="7"/>
      <c r="C1036" s="7"/>
      <c r="D1036" s="7"/>
      <c r="E1036" s="7"/>
      <c r="F1036" s="7"/>
      <c r="G1036" s="7"/>
    </row>
    <row r="1037" spans="1:7" s="5" customFormat="1" x14ac:dyDescent="0.25">
      <c r="A1037" s="7"/>
      <c r="B1037" s="7"/>
      <c r="C1037" s="7"/>
      <c r="D1037" s="7"/>
      <c r="E1037" s="7"/>
      <c r="F1037" s="7"/>
      <c r="G1037" s="7"/>
    </row>
    <row r="1038" spans="1:7" s="5" customFormat="1" x14ac:dyDescent="0.25">
      <c r="A1038" s="7"/>
      <c r="B1038" s="7"/>
      <c r="C1038" s="7"/>
      <c r="D1038" s="7"/>
      <c r="E1038" s="7"/>
      <c r="F1038" s="7"/>
      <c r="G1038" s="7"/>
    </row>
    <row r="1039" spans="1:7" s="5" customFormat="1" x14ac:dyDescent="0.25">
      <c r="A1039" s="7"/>
      <c r="B1039" s="7"/>
      <c r="C1039" s="7"/>
      <c r="D1039" s="7"/>
      <c r="E1039" s="7"/>
      <c r="F1039" s="7"/>
      <c r="G1039" s="7"/>
    </row>
    <row r="1040" spans="1:7" s="5" customFormat="1" x14ac:dyDescent="0.25">
      <c r="A1040" s="7"/>
      <c r="B1040" s="7"/>
      <c r="C1040" s="7"/>
      <c r="D1040" s="7"/>
      <c r="E1040" s="7"/>
      <c r="F1040" s="7"/>
      <c r="G1040" s="7"/>
    </row>
    <row r="1041" spans="1:7" s="5" customFormat="1" x14ac:dyDescent="0.25">
      <c r="A1041" s="7"/>
      <c r="B1041" s="7"/>
      <c r="C1041" s="7"/>
      <c r="D1041" s="7"/>
      <c r="E1041" s="7"/>
      <c r="F1041" s="7"/>
      <c r="G1041" s="7"/>
    </row>
    <row r="1042" spans="1:7" s="5" customFormat="1" x14ac:dyDescent="0.25">
      <c r="A1042" s="7"/>
      <c r="B1042" s="7"/>
      <c r="C1042" s="7"/>
      <c r="D1042" s="7"/>
      <c r="E1042" s="7"/>
      <c r="F1042" s="7"/>
      <c r="G1042" s="7"/>
    </row>
    <row r="1043" spans="1:7" s="5" customFormat="1" x14ac:dyDescent="0.25">
      <c r="A1043" s="7"/>
      <c r="B1043" s="7"/>
      <c r="C1043" s="7"/>
      <c r="D1043" s="7"/>
      <c r="E1043" s="7"/>
      <c r="F1043" s="7"/>
      <c r="G1043" s="7"/>
    </row>
    <row r="1044" spans="1:7" s="5" customFormat="1" x14ac:dyDescent="0.25">
      <c r="A1044" s="7"/>
      <c r="B1044" s="7"/>
      <c r="C1044" s="7"/>
      <c r="D1044" s="7"/>
      <c r="E1044" s="7"/>
      <c r="F1044" s="7"/>
      <c r="G1044" s="7"/>
    </row>
    <row r="1045" spans="1:7" s="5" customFormat="1" x14ac:dyDescent="0.25">
      <c r="A1045" s="7"/>
      <c r="B1045" s="7"/>
      <c r="C1045" s="7"/>
      <c r="D1045" s="7"/>
      <c r="E1045" s="7"/>
      <c r="F1045" s="7"/>
      <c r="G1045" s="7"/>
    </row>
    <row r="1046" spans="1:7" s="5" customFormat="1" x14ac:dyDescent="0.25">
      <c r="A1046" s="7"/>
      <c r="B1046" s="7"/>
      <c r="C1046" s="7"/>
      <c r="D1046" s="7"/>
      <c r="E1046" s="7"/>
      <c r="F1046" s="7"/>
      <c r="G1046" s="7"/>
    </row>
    <row r="1047" spans="1:7" s="5" customFormat="1" x14ac:dyDescent="0.25">
      <c r="A1047" s="7"/>
      <c r="B1047" s="7"/>
      <c r="C1047" s="7"/>
      <c r="D1047" s="7"/>
      <c r="E1047" s="7"/>
      <c r="F1047" s="7"/>
      <c r="G1047" s="7"/>
    </row>
    <row r="1048" spans="1:7" s="5" customFormat="1" x14ac:dyDescent="0.25">
      <c r="A1048" s="7"/>
      <c r="B1048" s="7"/>
      <c r="C1048" s="7"/>
      <c r="D1048" s="7"/>
      <c r="E1048" s="7"/>
      <c r="F1048" s="7"/>
      <c r="G1048" s="7"/>
    </row>
    <row r="1049" spans="1:7" s="5" customFormat="1" x14ac:dyDescent="0.25">
      <c r="A1049" s="7"/>
      <c r="B1049" s="7"/>
      <c r="C1049" s="7"/>
      <c r="D1049" s="7"/>
      <c r="E1049" s="7"/>
      <c r="F1049" s="7"/>
      <c r="G1049" s="7"/>
    </row>
    <row r="1050" spans="1:7" s="5" customFormat="1" x14ac:dyDescent="0.25">
      <c r="A1050" s="7"/>
      <c r="B1050" s="7"/>
      <c r="C1050" s="7"/>
      <c r="D1050" s="7"/>
      <c r="E1050" s="7"/>
      <c r="F1050" s="7"/>
      <c r="G1050" s="7"/>
    </row>
    <row r="1051" spans="1:7" s="5" customFormat="1" x14ac:dyDescent="0.25">
      <c r="A1051" s="7"/>
      <c r="B1051" s="7"/>
      <c r="C1051" s="7"/>
      <c r="D1051" s="7"/>
      <c r="E1051" s="7"/>
      <c r="F1051" s="7"/>
      <c r="G1051" s="7"/>
    </row>
    <row r="1052" spans="1:7" s="5" customFormat="1" x14ac:dyDescent="0.25">
      <c r="A1052" s="7"/>
      <c r="B1052" s="7"/>
      <c r="C1052" s="7"/>
      <c r="D1052" s="7"/>
      <c r="E1052" s="7"/>
      <c r="F1052" s="7"/>
      <c r="G1052" s="7"/>
    </row>
    <row r="1053" spans="1:7" s="5" customFormat="1" x14ac:dyDescent="0.25">
      <c r="A1053" s="7"/>
      <c r="B1053" s="7"/>
      <c r="C1053" s="7"/>
      <c r="D1053" s="7"/>
      <c r="E1053" s="7"/>
      <c r="F1053" s="7"/>
      <c r="G1053" s="7"/>
    </row>
    <row r="1054" spans="1:7" s="5" customFormat="1" x14ac:dyDescent="0.25">
      <c r="A1054" s="7"/>
      <c r="B1054" s="7"/>
      <c r="C1054" s="7"/>
      <c r="D1054" s="7"/>
      <c r="E1054" s="7"/>
      <c r="F1054" s="7"/>
      <c r="G1054" s="7"/>
    </row>
    <row r="1055" spans="1:7" s="5" customFormat="1" x14ac:dyDescent="0.25">
      <c r="A1055" s="7"/>
      <c r="B1055" s="7"/>
      <c r="C1055" s="7"/>
      <c r="D1055" s="7"/>
      <c r="E1055" s="7"/>
      <c r="F1055" s="7"/>
      <c r="G1055" s="7"/>
    </row>
    <row r="1056" spans="1:7" s="5" customFormat="1" x14ac:dyDescent="0.25">
      <c r="A1056" s="7"/>
      <c r="B1056" s="7"/>
      <c r="C1056" s="7"/>
      <c r="D1056" s="7"/>
      <c r="E1056" s="7"/>
      <c r="F1056" s="7"/>
      <c r="G1056" s="7"/>
    </row>
    <row r="1057" spans="1:7" s="5" customFormat="1" x14ac:dyDescent="0.25">
      <c r="A1057" s="7"/>
      <c r="B1057" s="7"/>
      <c r="C1057" s="7"/>
      <c r="D1057" s="7"/>
      <c r="E1057" s="7"/>
      <c r="F1057" s="7"/>
      <c r="G1057" s="7"/>
    </row>
    <row r="1058" spans="1:7" s="5" customFormat="1" x14ac:dyDescent="0.25">
      <c r="A1058" s="7"/>
      <c r="B1058" s="7"/>
      <c r="C1058" s="7"/>
      <c r="D1058" s="7"/>
      <c r="E1058" s="7"/>
      <c r="F1058" s="7"/>
      <c r="G1058" s="7"/>
    </row>
    <row r="1059" spans="1:7" s="5" customFormat="1" x14ac:dyDescent="0.25">
      <c r="A1059" s="7"/>
      <c r="B1059" s="7"/>
      <c r="C1059" s="7"/>
      <c r="D1059" s="7"/>
      <c r="E1059" s="7"/>
      <c r="F1059" s="7"/>
      <c r="G1059" s="7"/>
    </row>
    <row r="1060" spans="1:7" s="5" customFormat="1" x14ac:dyDescent="0.25">
      <c r="A1060" s="7"/>
      <c r="B1060" s="7"/>
      <c r="C1060" s="7"/>
      <c r="D1060" s="7"/>
      <c r="E1060" s="7"/>
      <c r="F1060" s="7"/>
      <c r="G1060" s="7"/>
    </row>
    <row r="1061" spans="1:7" s="5" customFormat="1" x14ac:dyDescent="0.25">
      <c r="A1061" s="7"/>
      <c r="B1061" s="7"/>
      <c r="C1061" s="7"/>
      <c r="D1061" s="7"/>
      <c r="E1061" s="7"/>
      <c r="F1061" s="7"/>
      <c r="G1061" s="7"/>
    </row>
    <row r="1062" spans="1:7" s="5" customFormat="1" x14ac:dyDescent="0.25">
      <c r="A1062" s="7"/>
      <c r="B1062" s="7"/>
      <c r="C1062" s="7"/>
      <c r="D1062" s="7"/>
      <c r="E1062" s="7"/>
      <c r="F1062" s="7"/>
      <c r="G1062" s="7"/>
    </row>
    <row r="1063" spans="1:7" s="5" customFormat="1" x14ac:dyDescent="0.25">
      <c r="A1063" s="7"/>
      <c r="B1063" s="7"/>
      <c r="C1063" s="7"/>
      <c r="D1063" s="7"/>
      <c r="E1063" s="7"/>
      <c r="F1063" s="7"/>
      <c r="G1063" s="7"/>
    </row>
    <row r="1064" spans="1:7" s="5" customFormat="1" x14ac:dyDescent="0.25">
      <c r="A1064" s="7"/>
      <c r="B1064" s="7"/>
      <c r="C1064" s="7"/>
      <c r="D1064" s="7"/>
      <c r="E1064" s="7"/>
      <c r="F1064" s="7"/>
      <c r="G1064" s="7"/>
    </row>
    <row r="1065" spans="1:7" s="5" customFormat="1" x14ac:dyDescent="0.25">
      <c r="A1065" s="7"/>
      <c r="B1065" s="7"/>
      <c r="C1065" s="7"/>
      <c r="D1065" s="7"/>
      <c r="E1065" s="7"/>
      <c r="F1065" s="7"/>
      <c r="G1065" s="7"/>
    </row>
    <row r="1066" spans="1:7" s="5" customFormat="1" x14ac:dyDescent="0.25">
      <c r="A1066" s="7"/>
      <c r="B1066" s="7"/>
      <c r="C1066" s="7"/>
      <c r="D1066" s="7"/>
      <c r="E1066" s="7"/>
      <c r="F1066" s="7"/>
      <c r="G1066" s="7"/>
    </row>
    <row r="1067" spans="1:7" s="5" customFormat="1" x14ac:dyDescent="0.25">
      <c r="A1067" s="7"/>
      <c r="B1067" s="7"/>
      <c r="C1067" s="7"/>
      <c r="D1067" s="7"/>
      <c r="E1067" s="7"/>
      <c r="F1067" s="7"/>
      <c r="G1067" s="7"/>
    </row>
    <row r="1068" spans="1:7" s="5" customFormat="1" x14ac:dyDescent="0.25">
      <c r="A1068" s="7"/>
      <c r="B1068" s="7"/>
      <c r="C1068" s="7"/>
      <c r="D1068" s="7"/>
      <c r="E1068" s="7"/>
      <c r="F1068" s="7"/>
      <c r="G1068" s="7"/>
    </row>
    <row r="1069" spans="1:7" s="5" customFormat="1" x14ac:dyDescent="0.25">
      <c r="A1069" s="7"/>
      <c r="B1069" s="7"/>
      <c r="C1069" s="7"/>
      <c r="D1069" s="7"/>
      <c r="E1069" s="7"/>
      <c r="F1069" s="7"/>
      <c r="G1069" s="7"/>
    </row>
    <row r="1070" spans="1:7" s="5" customFormat="1" x14ac:dyDescent="0.25">
      <c r="A1070" s="7"/>
      <c r="B1070" s="7"/>
      <c r="C1070" s="7"/>
      <c r="D1070" s="7"/>
      <c r="E1070" s="7"/>
      <c r="F1070" s="7"/>
      <c r="G1070" s="7"/>
    </row>
    <row r="1071" spans="1:7" s="5" customFormat="1" x14ac:dyDescent="0.25">
      <c r="A1071" s="7"/>
      <c r="B1071" s="7"/>
      <c r="C1071" s="7"/>
      <c r="D1071" s="7"/>
      <c r="E1071" s="7"/>
      <c r="F1071" s="7"/>
      <c r="G1071" s="7"/>
    </row>
    <row r="1072" spans="1:7" s="5" customFormat="1" x14ac:dyDescent="0.25">
      <c r="A1072" s="7"/>
      <c r="B1072" s="7"/>
      <c r="C1072" s="7"/>
      <c r="D1072" s="7"/>
      <c r="E1072" s="7"/>
      <c r="F1072" s="7"/>
      <c r="G1072" s="7"/>
    </row>
    <row r="1073" spans="1:7" s="5" customFormat="1" x14ac:dyDescent="0.25">
      <c r="A1073" s="7"/>
      <c r="B1073" s="7"/>
      <c r="C1073" s="7"/>
      <c r="D1073" s="7"/>
      <c r="E1073" s="7"/>
      <c r="F1073" s="7"/>
      <c r="G1073" s="7"/>
    </row>
    <row r="1074" spans="1:7" s="5" customFormat="1" x14ac:dyDescent="0.25">
      <c r="A1074" s="7"/>
      <c r="B1074" s="7"/>
      <c r="C1074" s="7"/>
      <c r="D1074" s="7"/>
      <c r="E1074" s="7"/>
      <c r="F1074" s="7"/>
      <c r="G1074" s="7"/>
    </row>
    <row r="1075" spans="1:7" s="5" customFormat="1" x14ac:dyDescent="0.25">
      <c r="A1075" s="7"/>
      <c r="B1075" s="7"/>
      <c r="C1075" s="7"/>
      <c r="D1075" s="7"/>
      <c r="E1075" s="7"/>
      <c r="F1075" s="7"/>
      <c r="G1075" s="7"/>
    </row>
    <row r="1076" spans="1:7" s="5" customFormat="1" x14ac:dyDescent="0.25">
      <c r="A1076" s="7"/>
      <c r="B1076" s="7"/>
      <c r="C1076" s="7"/>
      <c r="D1076" s="7"/>
      <c r="E1076" s="7"/>
      <c r="F1076" s="7"/>
      <c r="G1076" s="7"/>
    </row>
    <row r="1077" spans="1:7" s="5" customFormat="1" x14ac:dyDescent="0.25">
      <c r="A1077" s="7"/>
      <c r="B1077" s="7"/>
      <c r="C1077" s="7"/>
      <c r="D1077" s="7"/>
      <c r="E1077" s="7"/>
      <c r="F1077" s="7"/>
      <c r="G1077" s="7"/>
    </row>
    <row r="1078" spans="1:7" s="5" customFormat="1" x14ac:dyDescent="0.25">
      <c r="A1078" s="7"/>
      <c r="B1078" s="7"/>
      <c r="C1078" s="7"/>
      <c r="D1078" s="7"/>
      <c r="E1078" s="7"/>
      <c r="F1078" s="7"/>
      <c r="G1078" s="7"/>
    </row>
    <row r="1079" spans="1:7" s="5" customFormat="1" x14ac:dyDescent="0.25">
      <c r="A1079" s="7"/>
      <c r="B1079" s="7"/>
      <c r="C1079" s="7"/>
      <c r="D1079" s="7"/>
      <c r="E1079" s="7"/>
      <c r="F1079" s="7"/>
      <c r="G1079" s="7"/>
    </row>
    <row r="1080" spans="1:7" s="5" customFormat="1" x14ac:dyDescent="0.25">
      <c r="A1080" s="7"/>
      <c r="B1080" s="7"/>
      <c r="C1080" s="7"/>
      <c r="D1080" s="7"/>
      <c r="E1080" s="7"/>
      <c r="F1080" s="7"/>
      <c r="G1080" s="7"/>
    </row>
    <row r="1081" spans="1:7" s="5" customFormat="1" x14ac:dyDescent="0.25">
      <c r="A1081" s="7"/>
      <c r="B1081" s="7"/>
      <c r="C1081" s="7"/>
      <c r="D1081" s="7"/>
      <c r="E1081" s="7"/>
      <c r="F1081" s="7"/>
      <c r="G1081" s="7"/>
    </row>
    <row r="1082" spans="1:7" s="5" customFormat="1" x14ac:dyDescent="0.25">
      <c r="A1082" s="7"/>
      <c r="B1082" s="7"/>
      <c r="C1082" s="7"/>
      <c r="D1082" s="7"/>
      <c r="E1082" s="7"/>
      <c r="F1082" s="7"/>
      <c r="G1082" s="7"/>
    </row>
    <row r="1083" spans="1:7" s="5" customFormat="1" x14ac:dyDescent="0.25">
      <c r="A1083" s="7"/>
      <c r="B1083" s="7"/>
      <c r="C1083" s="7"/>
      <c r="D1083" s="7"/>
      <c r="E1083" s="7"/>
      <c r="F1083" s="7"/>
      <c r="G1083" s="7"/>
    </row>
    <row r="1084" spans="1:7" s="5" customFormat="1" x14ac:dyDescent="0.25">
      <c r="A1084" s="7"/>
      <c r="B1084" s="7"/>
      <c r="C1084" s="7"/>
      <c r="D1084" s="7"/>
      <c r="E1084" s="7"/>
      <c r="F1084" s="7"/>
      <c r="G1084" s="7"/>
    </row>
    <row r="1085" spans="1:7" s="5" customFormat="1" x14ac:dyDescent="0.25">
      <c r="A1085" s="7"/>
      <c r="B1085" s="7"/>
      <c r="C1085" s="7"/>
      <c r="D1085" s="7"/>
      <c r="E1085" s="7"/>
      <c r="F1085" s="7"/>
      <c r="G1085" s="7"/>
    </row>
    <row r="1086" spans="1:7" s="5" customFormat="1" x14ac:dyDescent="0.25">
      <c r="A1086" s="7"/>
      <c r="B1086" s="7"/>
      <c r="C1086" s="7"/>
      <c r="D1086" s="7"/>
      <c r="E1086" s="7"/>
      <c r="F1086" s="7"/>
      <c r="G1086" s="7"/>
    </row>
    <row r="1087" spans="1:7" s="5" customFormat="1" x14ac:dyDescent="0.25">
      <c r="A1087" s="7"/>
      <c r="B1087" s="7"/>
      <c r="C1087" s="7"/>
      <c r="D1087" s="7"/>
      <c r="E1087" s="7"/>
      <c r="F1087" s="7"/>
      <c r="G1087" s="7"/>
    </row>
    <row r="1088" spans="1:7" s="5" customFormat="1" x14ac:dyDescent="0.25">
      <c r="A1088" s="7"/>
      <c r="B1088" s="7"/>
      <c r="C1088" s="7"/>
      <c r="D1088" s="7"/>
      <c r="E1088" s="7"/>
      <c r="F1088" s="7"/>
      <c r="G1088" s="7"/>
    </row>
    <row r="1089" spans="1:7" s="5" customFormat="1" x14ac:dyDescent="0.25">
      <c r="A1089" s="7"/>
      <c r="B1089" s="7"/>
      <c r="C1089" s="7"/>
      <c r="D1089" s="7"/>
      <c r="E1089" s="7"/>
      <c r="F1089" s="7"/>
      <c r="G1089" s="7"/>
    </row>
    <row r="1090" spans="1:7" s="5" customFormat="1" x14ac:dyDescent="0.25">
      <c r="A1090" s="7"/>
      <c r="B1090" s="7"/>
      <c r="C1090" s="7"/>
      <c r="D1090" s="7"/>
      <c r="E1090" s="7"/>
      <c r="F1090" s="7"/>
      <c r="G1090" s="7"/>
    </row>
    <row r="1091" spans="1:7" s="5" customFormat="1" x14ac:dyDescent="0.25">
      <c r="A1091" s="7"/>
      <c r="B1091" s="7"/>
      <c r="C1091" s="7"/>
      <c r="D1091" s="7"/>
      <c r="E1091" s="7"/>
      <c r="F1091" s="7"/>
      <c r="G1091" s="7"/>
    </row>
    <row r="1092" spans="1:7" s="5" customFormat="1" x14ac:dyDescent="0.25">
      <c r="A1092" s="7"/>
      <c r="B1092" s="7"/>
      <c r="C1092" s="7"/>
      <c r="D1092" s="7"/>
      <c r="E1092" s="7"/>
      <c r="F1092" s="7"/>
      <c r="G1092" s="7"/>
    </row>
    <row r="1093" spans="1:7" s="5" customFormat="1" x14ac:dyDescent="0.25">
      <c r="A1093" s="7"/>
      <c r="B1093" s="7"/>
      <c r="C1093" s="7"/>
      <c r="D1093" s="7"/>
      <c r="E1093" s="7"/>
      <c r="F1093" s="7"/>
      <c r="G1093" s="7"/>
    </row>
    <row r="1094" spans="1:7" s="5" customFormat="1" x14ac:dyDescent="0.25">
      <c r="A1094" s="7"/>
      <c r="B1094" s="7"/>
      <c r="C1094" s="7"/>
      <c r="D1094" s="7"/>
      <c r="E1094" s="7"/>
      <c r="F1094" s="7"/>
      <c r="G1094" s="7"/>
    </row>
    <row r="1095" spans="1:7" s="5" customFormat="1" x14ac:dyDescent="0.25">
      <c r="A1095" s="7"/>
      <c r="B1095" s="7"/>
      <c r="C1095" s="7"/>
      <c r="D1095" s="7"/>
      <c r="E1095" s="7"/>
      <c r="F1095" s="7"/>
      <c r="G1095" s="7"/>
    </row>
    <row r="1096" spans="1:7" s="5" customFormat="1" x14ac:dyDescent="0.25">
      <c r="A1096" s="7"/>
      <c r="B1096" s="7"/>
      <c r="C1096" s="7"/>
      <c r="D1096" s="7"/>
      <c r="E1096" s="7"/>
      <c r="F1096" s="7"/>
      <c r="G1096" s="7"/>
    </row>
    <row r="1097" spans="1:7" s="5" customFormat="1" x14ac:dyDescent="0.25">
      <c r="A1097" s="7"/>
      <c r="B1097" s="7"/>
      <c r="C1097" s="7"/>
      <c r="D1097" s="7"/>
      <c r="E1097" s="7"/>
      <c r="F1097" s="7"/>
      <c r="G1097" s="7"/>
    </row>
    <row r="1098" spans="1:7" s="5" customFormat="1" x14ac:dyDescent="0.25">
      <c r="A1098" s="7"/>
      <c r="B1098" s="7"/>
      <c r="C1098" s="7"/>
      <c r="D1098" s="7"/>
      <c r="E1098" s="7"/>
      <c r="F1098" s="7"/>
      <c r="G1098" s="7"/>
    </row>
    <row r="1099" spans="1:7" s="5" customFormat="1" x14ac:dyDescent="0.25">
      <c r="A1099" s="7"/>
      <c r="B1099" s="7"/>
      <c r="C1099" s="7"/>
      <c r="D1099" s="7"/>
      <c r="E1099" s="7"/>
      <c r="F1099" s="7"/>
      <c r="G1099" s="7"/>
    </row>
    <row r="1100" spans="1:7" s="5" customFormat="1" x14ac:dyDescent="0.25">
      <c r="A1100" s="7"/>
      <c r="B1100" s="7"/>
      <c r="C1100" s="7"/>
      <c r="D1100" s="7"/>
      <c r="E1100" s="7"/>
      <c r="F1100" s="7"/>
      <c r="G1100" s="7"/>
    </row>
    <row r="1101" spans="1:7" s="5" customFormat="1" x14ac:dyDescent="0.25">
      <c r="A1101" s="7"/>
      <c r="B1101" s="7"/>
      <c r="C1101" s="7"/>
      <c r="D1101" s="7"/>
      <c r="E1101" s="7"/>
      <c r="F1101" s="7"/>
      <c r="G1101" s="7"/>
    </row>
    <row r="1102" spans="1:7" s="5" customFormat="1" x14ac:dyDescent="0.25">
      <c r="A1102" s="7"/>
      <c r="B1102" s="7"/>
      <c r="C1102" s="7"/>
      <c r="D1102" s="7"/>
      <c r="E1102" s="7"/>
      <c r="F1102" s="7"/>
      <c r="G1102" s="7"/>
    </row>
    <row r="1103" spans="1:7" s="5" customFormat="1" x14ac:dyDescent="0.25">
      <c r="A1103" s="7"/>
      <c r="B1103" s="7"/>
      <c r="C1103" s="7"/>
      <c r="D1103" s="7"/>
      <c r="E1103" s="7"/>
      <c r="F1103" s="7"/>
      <c r="G1103" s="7"/>
    </row>
    <row r="1104" spans="1:7" s="5" customFormat="1" x14ac:dyDescent="0.25">
      <c r="A1104" s="7"/>
      <c r="B1104" s="7"/>
      <c r="C1104" s="7"/>
      <c r="D1104" s="7"/>
      <c r="E1104" s="7"/>
      <c r="F1104" s="7"/>
      <c r="G1104" s="7"/>
    </row>
    <row r="1105" spans="1:7" s="5" customFormat="1" x14ac:dyDescent="0.25">
      <c r="A1105" s="7"/>
      <c r="B1105" s="7"/>
      <c r="C1105" s="7"/>
      <c r="D1105" s="7"/>
      <c r="E1105" s="7"/>
      <c r="F1105" s="7"/>
      <c r="G1105" s="7"/>
    </row>
    <row r="1106" spans="1:7" s="5" customFormat="1" x14ac:dyDescent="0.25">
      <c r="A1106" s="7"/>
      <c r="B1106" s="7"/>
      <c r="C1106" s="7"/>
      <c r="D1106" s="7"/>
      <c r="E1106" s="7"/>
      <c r="F1106" s="7"/>
      <c r="G1106" s="7"/>
    </row>
    <row r="1107" spans="1:7" s="5" customFormat="1" x14ac:dyDescent="0.25">
      <c r="A1107" s="7"/>
      <c r="B1107" s="7"/>
      <c r="C1107" s="7"/>
      <c r="D1107" s="7"/>
      <c r="E1107" s="7"/>
      <c r="F1107" s="7"/>
      <c r="G1107" s="7"/>
    </row>
    <row r="1108" spans="1:7" s="5" customFormat="1" x14ac:dyDescent="0.25">
      <c r="A1108" s="7"/>
      <c r="B1108" s="7"/>
      <c r="C1108" s="7"/>
      <c r="D1108" s="7"/>
      <c r="E1108" s="7"/>
      <c r="F1108" s="7"/>
      <c r="G1108" s="7"/>
    </row>
    <row r="1109" spans="1:7" s="5" customFormat="1" x14ac:dyDescent="0.25">
      <c r="A1109" s="7"/>
      <c r="B1109" s="7"/>
      <c r="C1109" s="7"/>
      <c r="D1109" s="7"/>
      <c r="E1109" s="7"/>
      <c r="F1109" s="7"/>
      <c r="G1109" s="7"/>
    </row>
    <row r="1110" spans="1:7" s="5" customFormat="1" x14ac:dyDescent="0.25">
      <c r="A1110" s="7"/>
      <c r="B1110" s="7"/>
      <c r="C1110" s="7"/>
      <c r="D1110" s="7"/>
      <c r="E1110" s="7"/>
      <c r="F1110" s="7"/>
      <c r="G1110" s="7"/>
    </row>
    <row r="1111" spans="1:7" s="5" customFormat="1" x14ac:dyDescent="0.25">
      <c r="A1111" s="7"/>
      <c r="B1111" s="7"/>
      <c r="C1111" s="7"/>
      <c r="D1111" s="7"/>
      <c r="E1111" s="7"/>
      <c r="F1111" s="7"/>
      <c r="G1111" s="7"/>
    </row>
    <row r="1112" spans="1:7" s="5" customFormat="1" x14ac:dyDescent="0.25">
      <c r="A1112" s="7"/>
      <c r="B1112" s="7"/>
      <c r="C1112" s="7"/>
      <c r="D1112" s="7"/>
      <c r="E1112" s="7"/>
      <c r="F1112" s="7"/>
      <c r="G1112" s="7"/>
    </row>
    <row r="1113" spans="1:7" s="5" customFormat="1" x14ac:dyDescent="0.25">
      <c r="A1113" s="7"/>
      <c r="B1113" s="7"/>
      <c r="C1113" s="7"/>
      <c r="D1113" s="7"/>
      <c r="E1113" s="7"/>
      <c r="F1113" s="7"/>
      <c r="G1113" s="7"/>
    </row>
    <row r="1114" spans="1:7" s="5" customFormat="1" x14ac:dyDescent="0.25">
      <c r="A1114" s="7"/>
      <c r="B1114" s="7"/>
      <c r="C1114" s="7"/>
      <c r="D1114" s="7"/>
      <c r="E1114" s="7"/>
      <c r="F1114" s="7"/>
      <c r="G1114" s="7"/>
    </row>
  </sheetData>
  <mergeCells count="2">
    <mergeCell ref="A3:S3"/>
    <mergeCell ref="A2:S2"/>
  </mergeCells>
  <pageMargins left="0.19685039370078741" right="0.15748031496062992" top="0.47244094488188981" bottom="0.23622047244094491" header="0.31496062992125984" footer="0.11811023622047245"/>
  <pageSetup paperSize="9" scale="55" orientation="landscape" horizontalDpi="4294967294" verticalDpi="4294967294" r:id="rId1"/>
  <ignoredErrors>
    <ignoredError sqref="S34 C41" formula="1"/>
    <ignoredError sqref="G15:H15 G34:R34" formula="1" formulaRange="1"/>
    <ignoredError sqref="I15 J15:S15 F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2:CF1129"/>
  <sheetViews>
    <sheetView showGridLines="0" zoomScale="70" zoomScaleNormal="70" workbookViewId="0">
      <pane xSplit="1" ySplit="6" topLeftCell="BU7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RowHeight="15" x14ac:dyDescent="0.25"/>
  <cols>
    <col min="1" max="1" width="61.5703125" style="8" customWidth="1"/>
    <col min="2" max="20" width="14.7109375" style="5" customWidth="1"/>
    <col min="21" max="22" width="14.7109375" style="8" customWidth="1"/>
    <col min="23" max="23" width="14.7109375" style="5" customWidth="1"/>
    <col min="24" max="24" width="14.7109375" style="8" customWidth="1"/>
    <col min="25" max="25" width="14.7109375" style="5" customWidth="1"/>
    <col min="26" max="26" width="14.7109375" style="8" customWidth="1"/>
    <col min="27" max="27" width="14.7109375" style="5" customWidth="1"/>
    <col min="28" max="29" width="14.7109375" style="8" customWidth="1"/>
    <col min="30" max="30" width="14.7109375" style="5" customWidth="1"/>
    <col min="31" max="31" width="14.7109375" style="8" customWidth="1"/>
    <col min="32" max="32" width="14.7109375" style="5" customWidth="1"/>
    <col min="33" max="33" width="14.7109375" style="8" customWidth="1"/>
    <col min="34" max="34" width="14.7109375" style="5" customWidth="1"/>
    <col min="35" max="36" width="14.7109375" style="8" customWidth="1"/>
    <col min="37" max="37" width="14.7109375" style="5" customWidth="1"/>
    <col min="38" max="38" width="14.7109375" style="8" customWidth="1"/>
    <col min="39" max="39" width="14.7109375" style="5" customWidth="1"/>
    <col min="40" max="40" width="14.7109375" style="8" customWidth="1"/>
    <col min="41" max="41" width="14.7109375" style="5" customWidth="1"/>
    <col min="42" max="43" width="14.7109375" style="8" customWidth="1"/>
    <col min="44" max="44" width="14.7109375" style="5" customWidth="1"/>
    <col min="45" max="45" width="14.7109375" style="8" customWidth="1"/>
    <col min="46" max="46" width="14.7109375" style="5" customWidth="1"/>
    <col min="47" max="47" width="14.7109375" style="8" customWidth="1"/>
    <col min="48" max="48" width="14.7109375" style="5" customWidth="1"/>
    <col min="49" max="50" width="14.7109375" style="8" customWidth="1"/>
    <col min="51" max="51" width="14.7109375" style="5" customWidth="1"/>
    <col min="52" max="52" width="14.7109375" style="8" customWidth="1"/>
    <col min="53" max="53" width="14.7109375" style="5" customWidth="1"/>
    <col min="54" max="54" width="14.7109375" style="8" customWidth="1"/>
    <col min="55" max="55" width="14.7109375" style="5" customWidth="1"/>
    <col min="56" max="57" width="14.7109375" style="8" customWidth="1"/>
    <col min="58" max="58" width="14.7109375" style="5" customWidth="1"/>
    <col min="59" max="59" width="14.7109375" style="8" customWidth="1"/>
    <col min="60" max="60" width="14.7109375" style="5" customWidth="1"/>
    <col min="61" max="61" width="14.7109375" style="8" customWidth="1"/>
    <col min="62" max="62" width="14.7109375" style="5" customWidth="1"/>
    <col min="63" max="64" width="14.7109375" style="8" customWidth="1"/>
    <col min="65" max="65" width="14.7109375" style="5" customWidth="1"/>
    <col min="66" max="66" width="14.7109375" style="8" customWidth="1"/>
    <col min="67" max="67" width="14.7109375" style="5" customWidth="1"/>
    <col min="68" max="68" width="14.7109375" style="8" customWidth="1"/>
    <col min="69" max="69" width="14.7109375" style="5" customWidth="1"/>
    <col min="70" max="71" width="14.7109375" style="8" customWidth="1"/>
    <col min="72" max="72" width="14.7109375" style="5" customWidth="1"/>
    <col min="73" max="73" width="14.7109375" style="8" customWidth="1"/>
    <col min="74" max="74" width="14.7109375" style="5" customWidth="1"/>
    <col min="75" max="75" width="14.7109375" style="8" customWidth="1"/>
    <col min="76" max="76" width="14.7109375" style="5" customWidth="1"/>
    <col min="77" max="78" width="14.7109375" style="8" customWidth="1"/>
    <col min="79" max="79" width="14.7109375" style="5" customWidth="1"/>
    <col min="80" max="80" width="14.7109375" style="8" customWidth="1"/>
    <col min="81" max="81" width="14.7109375" style="5" customWidth="1"/>
    <col min="82" max="82" width="14.7109375" style="8" customWidth="1"/>
    <col min="83" max="83" width="14.7109375" style="5" customWidth="1"/>
    <col min="84" max="84" width="14.7109375" style="8" customWidth="1"/>
  </cols>
  <sheetData>
    <row r="2" spans="1:84" ht="27" x14ac:dyDescent="0.5">
      <c r="A2" s="101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</row>
    <row r="3" spans="1:84" ht="22.5" x14ac:dyDescent="0.45">
      <c r="A3" s="147" t="s">
        <v>170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5" spans="1:84" x14ac:dyDescent="0.25">
      <c r="X5" s="110"/>
    </row>
    <row r="6" spans="1:84" ht="24.75" customHeight="1" x14ac:dyDescent="0.25">
      <c r="A6" s="73" t="s">
        <v>70</v>
      </c>
      <c r="B6" s="74" t="s">
        <v>413</v>
      </c>
      <c r="C6" s="74" t="s">
        <v>414</v>
      </c>
      <c r="D6" s="74" t="s">
        <v>415</v>
      </c>
      <c r="E6" s="74" t="s">
        <v>410</v>
      </c>
      <c r="F6" s="74" t="s">
        <v>113</v>
      </c>
      <c r="G6" s="74" t="s">
        <v>112</v>
      </c>
      <c r="H6" s="74" t="s">
        <v>411</v>
      </c>
      <c r="I6" s="74" t="s">
        <v>110</v>
      </c>
      <c r="J6" s="74" t="s">
        <v>412</v>
      </c>
      <c r="K6" s="74" t="s">
        <v>84</v>
      </c>
      <c r="L6" s="74" t="s">
        <v>83</v>
      </c>
      <c r="M6" s="74" t="s">
        <v>103</v>
      </c>
      <c r="N6" s="74" t="s">
        <v>104</v>
      </c>
      <c r="O6" s="74" t="s">
        <v>173</v>
      </c>
      <c r="P6" s="74" t="s">
        <v>106</v>
      </c>
      <c r="Q6" s="74" t="s">
        <v>107</v>
      </c>
      <c r="R6" s="74" t="s">
        <v>108</v>
      </c>
      <c r="S6" s="74" t="s">
        <v>109</v>
      </c>
      <c r="T6" s="74" t="s">
        <v>115</v>
      </c>
      <c r="U6" s="74" t="s">
        <v>116</v>
      </c>
      <c r="V6" s="74" t="s">
        <v>174</v>
      </c>
      <c r="W6" s="74" t="s">
        <v>231</v>
      </c>
      <c r="X6" s="74" t="s">
        <v>240</v>
      </c>
      <c r="Y6" s="74" t="s">
        <v>243</v>
      </c>
      <c r="Z6" s="74" t="s">
        <v>245</v>
      </c>
      <c r="AA6" s="74" t="s">
        <v>257</v>
      </c>
      <c r="AB6" s="74" t="s">
        <v>261</v>
      </c>
      <c r="AC6" s="74" t="s">
        <v>266</v>
      </c>
      <c r="AD6" s="74" t="s">
        <v>277</v>
      </c>
      <c r="AE6" s="74" t="s">
        <v>278</v>
      </c>
      <c r="AF6" s="74" t="s">
        <v>287</v>
      </c>
      <c r="AG6" s="74" t="s">
        <v>289</v>
      </c>
      <c r="AH6" s="74" t="s">
        <v>290</v>
      </c>
      <c r="AI6" s="74" t="s">
        <v>294</v>
      </c>
      <c r="AJ6" s="74" t="s">
        <v>296</v>
      </c>
      <c r="AK6" s="74" t="s">
        <v>299</v>
      </c>
      <c r="AL6" s="74" t="s">
        <v>302</v>
      </c>
      <c r="AM6" s="74" t="s">
        <v>303</v>
      </c>
      <c r="AN6" s="74" t="s">
        <v>304</v>
      </c>
      <c r="AO6" s="74" t="s">
        <v>308</v>
      </c>
      <c r="AP6" s="74" t="s">
        <v>311</v>
      </c>
      <c r="AQ6" s="74" t="s">
        <v>314</v>
      </c>
      <c r="AR6" s="74" t="s">
        <v>315</v>
      </c>
      <c r="AS6" s="74" t="s">
        <v>317</v>
      </c>
      <c r="AT6" s="74" t="s">
        <v>320</v>
      </c>
      <c r="AU6" s="74" t="s">
        <v>321</v>
      </c>
      <c r="AV6" s="74" t="s">
        <v>323</v>
      </c>
      <c r="AW6" s="74" t="s">
        <v>326</v>
      </c>
      <c r="AX6" s="74" t="s">
        <v>328</v>
      </c>
      <c r="AY6" s="74" t="s">
        <v>334</v>
      </c>
      <c r="AZ6" s="74" t="s">
        <v>337</v>
      </c>
      <c r="BA6" s="74" t="s">
        <v>341</v>
      </c>
      <c r="BB6" s="74" t="s">
        <v>342</v>
      </c>
      <c r="BC6" s="74" t="s">
        <v>343</v>
      </c>
      <c r="BD6" s="74" t="s">
        <v>346</v>
      </c>
      <c r="BE6" s="74" t="s">
        <v>349</v>
      </c>
      <c r="BF6" s="74" t="s">
        <v>350</v>
      </c>
      <c r="BG6" s="74" t="s">
        <v>353</v>
      </c>
      <c r="BH6" s="74" t="s">
        <v>354</v>
      </c>
      <c r="BI6" s="74" t="s">
        <v>355</v>
      </c>
      <c r="BJ6" s="74" t="s">
        <v>356</v>
      </c>
      <c r="BK6" s="74" t="s">
        <v>359</v>
      </c>
      <c r="BL6" s="74" t="s">
        <v>361</v>
      </c>
      <c r="BM6" s="74" t="s">
        <v>362</v>
      </c>
      <c r="BN6" s="74" t="s">
        <v>365</v>
      </c>
      <c r="BO6" s="74" t="s">
        <v>374</v>
      </c>
      <c r="BP6" s="74" t="s">
        <v>375</v>
      </c>
      <c r="BQ6" s="74" t="s">
        <v>377</v>
      </c>
      <c r="BR6" s="74" t="s">
        <v>379</v>
      </c>
      <c r="BS6" s="74" t="s">
        <v>385</v>
      </c>
      <c r="BT6" s="74" t="s">
        <v>398</v>
      </c>
      <c r="BU6" s="74" t="s">
        <v>401</v>
      </c>
      <c r="BV6" s="74" t="s">
        <v>416</v>
      </c>
      <c r="BW6" s="74" t="s">
        <v>417</v>
      </c>
      <c r="BX6" s="74" t="s">
        <v>419</v>
      </c>
      <c r="BY6" s="74" t="s">
        <v>420</v>
      </c>
      <c r="BZ6" s="74" t="s">
        <v>426</v>
      </c>
      <c r="CA6" s="74" t="s">
        <v>427</v>
      </c>
      <c r="CB6" s="74" t="s">
        <v>428</v>
      </c>
      <c r="CC6" s="74" t="s">
        <v>431</v>
      </c>
      <c r="CD6" s="74" t="s">
        <v>432</v>
      </c>
      <c r="CE6" s="74" t="s">
        <v>433</v>
      </c>
      <c r="CF6" s="74" t="s">
        <v>434</v>
      </c>
    </row>
    <row r="7" spans="1:84" s="109" customFormat="1" ht="41.25" customHeight="1" x14ac:dyDescent="0.25">
      <c r="A7" s="50" t="s">
        <v>135</v>
      </c>
      <c r="B7" s="104">
        <v>30167</v>
      </c>
      <c r="C7" s="104">
        <v>36755</v>
      </c>
      <c r="D7" s="104">
        <v>33284</v>
      </c>
      <c r="E7" s="104">
        <v>59063</v>
      </c>
      <c r="F7" s="104">
        <v>7924</v>
      </c>
      <c r="G7" s="104">
        <v>66987</v>
      </c>
      <c r="H7" s="104">
        <v>40708</v>
      </c>
      <c r="I7" s="104">
        <v>30160</v>
      </c>
      <c r="J7" s="104">
        <v>70868</v>
      </c>
      <c r="K7" s="104">
        <v>26882</v>
      </c>
      <c r="L7" s="104">
        <v>97750</v>
      </c>
      <c r="M7" s="104">
        <v>23746</v>
      </c>
      <c r="N7" s="104">
        <v>121496</v>
      </c>
      <c r="O7" s="104">
        <v>62049</v>
      </c>
      <c r="P7" s="104">
        <v>59943</v>
      </c>
      <c r="Q7" s="104">
        <v>121992</v>
      </c>
      <c r="R7" s="104">
        <v>61019</v>
      </c>
      <c r="S7" s="104">
        <v>183011</v>
      </c>
      <c r="T7" s="104">
        <v>47151</v>
      </c>
      <c r="U7" s="104">
        <v>230162</v>
      </c>
      <c r="V7" s="104">
        <v>85948</v>
      </c>
      <c r="W7" s="104">
        <v>50887</v>
      </c>
      <c r="X7" s="104">
        <v>136835</v>
      </c>
      <c r="Y7" s="104">
        <v>26184</v>
      </c>
      <c r="Z7" s="104">
        <v>163019</v>
      </c>
      <c r="AA7" s="104">
        <v>9524</v>
      </c>
      <c r="AB7" s="104">
        <v>172543</v>
      </c>
      <c r="AC7" s="104">
        <v>87983</v>
      </c>
      <c r="AD7" s="104">
        <v>65473</v>
      </c>
      <c r="AE7" s="104">
        <v>153456</v>
      </c>
      <c r="AF7" s="104">
        <v>49649</v>
      </c>
      <c r="AG7" s="104">
        <v>203105</v>
      </c>
      <c r="AH7" s="104">
        <v>32788</v>
      </c>
      <c r="AI7" s="104">
        <v>235893</v>
      </c>
      <c r="AJ7" s="104">
        <v>81514</v>
      </c>
      <c r="AK7" s="104">
        <v>63471</v>
      </c>
      <c r="AL7" s="104">
        <v>144985</v>
      </c>
      <c r="AM7" s="104">
        <v>47715</v>
      </c>
      <c r="AN7" s="104">
        <v>192700</v>
      </c>
      <c r="AO7" s="104">
        <v>9215</v>
      </c>
      <c r="AP7" s="104">
        <v>201915</v>
      </c>
      <c r="AQ7" s="104">
        <v>59648</v>
      </c>
      <c r="AR7" s="104">
        <v>74159</v>
      </c>
      <c r="AS7" s="104">
        <v>133807</v>
      </c>
      <c r="AT7" s="104">
        <v>39185</v>
      </c>
      <c r="AU7" s="104">
        <v>172992</v>
      </c>
      <c r="AV7" s="104">
        <v>35619</v>
      </c>
      <c r="AW7" s="104">
        <v>208611</v>
      </c>
      <c r="AX7" s="104">
        <v>58877</v>
      </c>
      <c r="AY7" s="104">
        <v>60792</v>
      </c>
      <c r="AZ7" s="104">
        <v>119669</v>
      </c>
      <c r="BA7" s="104">
        <v>25501</v>
      </c>
      <c r="BB7" s="104">
        <v>145170</v>
      </c>
      <c r="BC7" s="104">
        <v>-8260</v>
      </c>
      <c r="BD7" s="104">
        <v>136910</v>
      </c>
      <c r="BE7" s="104">
        <v>18435</v>
      </c>
      <c r="BF7" s="104">
        <v>60572</v>
      </c>
      <c r="BG7" s="104">
        <v>79007</v>
      </c>
      <c r="BH7" s="104">
        <v>-23039</v>
      </c>
      <c r="BI7" s="104">
        <v>55968</v>
      </c>
      <c r="BJ7" s="104">
        <v>153591</v>
      </c>
      <c r="BK7" s="104">
        <v>209559</v>
      </c>
      <c r="BL7" s="104">
        <v>25019</v>
      </c>
      <c r="BM7" s="104">
        <v>23088</v>
      </c>
      <c r="BN7" s="104">
        <v>48107</v>
      </c>
      <c r="BO7" s="104">
        <v>-5201</v>
      </c>
      <c r="BP7" s="104">
        <v>42906</v>
      </c>
      <c r="BQ7" s="104">
        <v>3392</v>
      </c>
      <c r="BR7" s="104">
        <v>46298</v>
      </c>
      <c r="BS7" s="104">
        <v>-19967</v>
      </c>
      <c r="BT7" s="104">
        <v>-37039</v>
      </c>
      <c r="BU7" s="104">
        <v>-57006</v>
      </c>
      <c r="BV7" s="104">
        <v>-35383</v>
      </c>
      <c r="BW7" s="104">
        <v>-92389</v>
      </c>
      <c r="BX7" s="104">
        <v>-122522</v>
      </c>
      <c r="BY7" s="104">
        <v>-214911</v>
      </c>
      <c r="BZ7" s="104">
        <v>-26561</v>
      </c>
      <c r="CA7" s="104">
        <v>30158</v>
      </c>
      <c r="CB7" s="104">
        <v>3597</v>
      </c>
      <c r="CC7" s="104">
        <v>-34871</v>
      </c>
      <c r="CD7" s="104">
        <v>-31274</v>
      </c>
      <c r="CE7" s="104">
        <v>7614</v>
      </c>
      <c r="CF7" s="104">
        <v>-23660</v>
      </c>
    </row>
    <row r="8" spans="1:84" ht="18.75" customHeight="1" x14ac:dyDescent="0.25">
      <c r="A8" s="55" t="s">
        <v>52</v>
      </c>
      <c r="B8" s="49">
        <v>7388</v>
      </c>
      <c r="C8" s="49">
        <v>9070</v>
      </c>
      <c r="D8" s="49">
        <v>11134</v>
      </c>
      <c r="E8" s="49">
        <v>8311</v>
      </c>
      <c r="F8" s="49">
        <v>5142</v>
      </c>
      <c r="G8" s="49">
        <v>13453</v>
      </c>
      <c r="H8" s="49">
        <v>3549</v>
      </c>
      <c r="I8" s="49">
        <v>4857</v>
      </c>
      <c r="J8" s="49">
        <v>8406</v>
      </c>
      <c r="K8" s="49">
        <v>5125</v>
      </c>
      <c r="L8" s="49">
        <v>13531</v>
      </c>
      <c r="M8" s="49">
        <v>6128</v>
      </c>
      <c r="N8" s="49">
        <v>19659</v>
      </c>
      <c r="O8" s="49">
        <v>4641</v>
      </c>
      <c r="P8" s="49">
        <v>5740</v>
      </c>
      <c r="Q8" s="49">
        <v>10381</v>
      </c>
      <c r="R8" s="49">
        <v>6574</v>
      </c>
      <c r="S8" s="49">
        <v>16955</v>
      </c>
      <c r="T8" s="49">
        <v>7668</v>
      </c>
      <c r="U8" s="49">
        <v>24623</v>
      </c>
      <c r="V8" s="49">
        <v>12326</v>
      </c>
      <c r="W8" s="49">
        <v>14964</v>
      </c>
      <c r="X8" s="49">
        <v>27290</v>
      </c>
      <c r="Y8" s="49">
        <v>14543</v>
      </c>
      <c r="Z8" s="49">
        <v>41833</v>
      </c>
      <c r="AA8" s="49">
        <v>14267</v>
      </c>
      <c r="AB8" s="49">
        <v>56100</v>
      </c>
      <c r="AC8" s="49">
        <v>14512</v>
      </c>
      <c r="AD8" s="49">
        <v>14811</v>
      </c>
      <c r="AE8" s="49">
        <v>29323</v>
      </c>
      <c r="AF8" s="49">
        <v>15271</v>
      </c>
      <c r="AG8" s="49">
        <v>44594</v>
      </c>
      <c r="AH8" s="49">
        <v>15683</v>
      </c>
      <c r="AI8" s="49">
        <v>60277</v>
      </c>
      <c r="AJ8" s="49">
        <v>14528</v>
      </c>
      <c r="AK8" s="49">
        <v>16491</v>
      </c>
      <c r="AL8" s="49">
        <v>31019</v>
      </c>
      <c r="AM8" s="49">
        <v>16764</v>
      </c>
      <c r="AN8" s="49">
        <v>47783</v>
      </c>
      <c r="AO8" s="49">
        <v>17307</v>
      </c>
      <c r="AP8" s="49">
        <v>65090</v>
      </c>
      <c r="AQ8" s="49">
        <v>17384</v>
      </c>
      <c r="AR8" s="49">
        <v>18076</v>
      </c>
      <c r="AS8" s="49">
        <v>35460</v>
      </c>
      <c r="AT8" s="49">
        <v>18839</v>
      </c>
      <c r="AU8" s="49">
        <v>54299</v>
      </c>
      <c r="AV8" s="49">
        <v>22049</v>
      </c>
      <c r="AW8" s="49">
        <v>76348</v>
      </c>
      <c r="AX8" s="49">
        <v>26488</v>
      </c>
      <c r="AY8" s="49">
        <v>34298</v>
      </c>
      <c r="AZ8" s="49">
        <v>60786</v>
      </c>
      <c r="BA8" s="49">
        <v>30251</v>
      </c>
      <c r="BB8" s="49">
        <v>91037</v>
      </c>
      <c r="BC8" s="49">
        <v>39869</v>
      </c>
      <c r="BD8" s="49">
        <v>130906</v>
      </c>
      <c r="BE8" s="49">
        <v>43897</v>
      </c>
      <c r="BF8" s="49">
        <v>44373</v>
      </c>
      <c r="BG8" s="49">
        <v>88270</v>
      </c>
      <c r="BH8" s="49">
        <v>43773</v>
      </c>
      <c r="BI8" s="49">
        <v>132043</v>
      </c>
      <c r="BJ8" s="49">
        <v>43608</v>
      </c>
      <c r="BK8" s="49">
        <v>175651</v>
      </c>
      <c r="BL8" s="49">
        <v>42634</v>
      </c>
      <c r="BM8" s="49">
        <v>46525</v>
      </c>
      <c r="BN8" s="49">
        <v>89159</v>
      </c>
      <c r="BO8" s="49">
        <v>46864</v>
      </c>
      <c r="BP8" s="49">
        <v>136023</v>
      </c>
      <c r="BQ8" s="49">
        <v>48847</v>
      </c>
      <c r="BR8" s="49">
        <v>184870</v>
      </c>
      <c r="BS8" s="49">
        <v>49569</v>
      </c>
      <c r="BT8" s="49">
        <v>51965</v>
      </c>
      <c r="BU8" s="49">
        <v>101534</v>
      </c>
      <c r="BV8" s="49">
        <v>55929</v>
      </c>
      <c r="BW8" s="49">
        <v>157463</v>
      </c>
      <c r="BX8" s="49">
        <v>56855</v>
      </c>
      <c r="BY8" s="49">
        <v>214318</v>
      </c>
      <c r="BZ8" s="49">
        <v>60278</v>
      </c>
      <c r="CA8" s="49">
        <v>57946</v>
      </c>
      <c r="CB8" s="49">
        <v>118224</v>
      </c>
      <c r="CC8" s="49">
        <v>56698</v>
      </c>
      <c r="CD8" s="49">
        <v>174922</v>
      </c>
      <c r="CE8" s="49">
        <v>50941</v>
      </c>
      <c r="CF8" s="49">
        <v>225863</v>
      </c>
    </row>
    <row r="9" spans="1:84" ht="18.75" customHeight="1" x14ac:dyDescent="0.25">
      <c r="A9" s="55" t="s">
        <v>274</v>
      </c>
      <c r="B9" s="49">
        <v>397</v>
      </c>
      <c r="C9" s="49">
        <v>13559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49">
        <v>0</v>
      </c>
    </row>
    <row r="10" spans="1:84" ht="18.75" customHeight="1" x14ac:dyDescent="0.25">
      <c r="A10" s="55" t="s">
        <v>233</v>
      </c>
      <c r="B10" s="49">
        <v>0</v>
      </c>
      <c r="C10" s="49">
        <v>0</v>
      </c>
      <c r="D10" s="49">
        <v>0</v>
      </c>
      <c r="E10" s="49">
        <v>-3421</v>
      </c>
      <c r="F10" s="49">
        <v>4235</v>
      </c>
      <c r="G10" s="49">
        <v>814</v>
      </c>
      <c r="H10" s="49">
        <v>267</v>
      </c>
      <c r="I10" s="49">
        <v>151</v>
      </c>
      <c r="J10" s="49">
        <v>418</v>
      </c>
      <c r="K10" s="49">
        <v>0</v>
      </c>
      <c r="L10" s="49">
        <v>418</v>
      </c>
      <c r="M10" s="49">
        <v>513</v>
      </c>
      <c r="N10" s="49">
        <v>931</v>
      </c>
      <c r="O10" s="49">
        <v>0</v>
      </c>
      <c r="P10" s="49">
        <v>140</v>
      </c>
      <c r="Q10" s="49">
        <v>140</v>
      </c>
      <c r="R10" s="49">
        <v>81</v>
      </c>
      <c r="S10" s="49">
        <v>221</v>
      </c>
      <c r="T10" s="49">
        <v>-824</v>
      </c>
      <c r="U10" s="49">
        <v>-603</v>
      </c>
      <c r="V10" s="49">
        <v>421</v>
      </c>
      <c r="W10" s="49">
        <v>-426</v>
      </c>
      <c r="X10" s="49">
        <v>-5</v>
      </c>
      <c r="Y10" s="49">
        <v>429</v>
      </c>
      <c r="Z10" s="49">
        <v>424</v>
      </c>
      <c r="AA10" s="49">
        <v>562</v>
      </c>
      <c r="AB10" s="49">
        <v>986</v>
      </c>
      <c r="AC10" s="49">
        <v>-518</v>
      </c>
      <c r="AD10" s="49">
        <v>553</v>
      </c>
      <c r="AE10" s="49">
        <v>35</v>
      </c>
      <c r="AF10" s="49">
        <v>840</v>
      </c>
      <c r="AG10" s="49">
        <v>875</v>
      </c>
      <c r="AH10" s="49">
        <v>-1782</v>
      </c>
      <c r="AI10" s="49">
        <v>-907</v>
      </c>
      <c r="AJ10" s="49">
        <v>0</v>
      </c>
      <c r="AK10" s="49">
        <v>-119</v>
      </c>
      <c r="AL10" s="49">
        <v>-119</v>
      </c>
      <c r="AM10" s="49">
        <v>524</v>
      </c>
      <c r="AN10" s="49">
        <v>405</v>
      </c>
      <c r="AO10" s="49">
        <v>1094</v>
      </c>
      <c r="AP10" s="49">
        <v>1499</v>
      </c>
      <c r="AQ10" s="49">
        <v>-2739</v>
      </c>
      <c r="AR10" s="49">
        <v>358</v>
      </c>
      <c r="AS10" s="49">
        <v>-2381</v>
      </c>
      <c r="AT10" s="49">
        <v>138</v>
      </c>
      <c r="AU10" s="49">
        <v>-2243</v>
      </c>
      <c r="AV10" s="49">
        <v>157</v>
      </c>
      <c r="AW10" s="49">
        <v>-2086</v>
      </c>
      <c r="AX10" s="49">
        <v>381</v>
      </c>
      <c r="AY10" s="49">
        <v>-526</v>
      </c>
      <c r="AZ10" s="49">
        <v>-145</v>
      </c>
      <c r="BA10" s="49">
        <v>56</v>
      </c>
      <c r="BB10" s="49">
        <v>-89</v>
      </c>
      <c r="BC10" s="49">
        <v>-351</v>
      </c>
      <c r="BD10" s="49">
        <v>-440</v>
      </c>
      <c r="BE10" s="49">
        <v>-328</v>
      </c>
      <c r="BF10" s="49">
        <v>-602</v>
      </c>
      <c r="BG10" s="49">
        <v>-930</v>
      </c>
      <c r="BH10" s="49">
        <v>26</v>
      </c>
      <c r="BI10" s="49">
        <v>-904</v>
      </c>
      <c r="BJ10" s="49">
        <v>199</v>
      </c>
      <c r="BK10" s="49">
        <v>-705</v>
      </c>
      <c r="BL10" s="49">
        <v>1244</v>
      </c>
      <c r="BM10" s="49">
        <v>1654</v>
      </c>
      <c r="BN10" s="49">
        <v>2898</v>
      </c>
      <c r="BO10" s="49">
        <v>804</v>
      </c>
      <c r="BP10" s="49">
        <v>3702</v>
      </c>
      <c r="BQ10" s="49">
        <v>985</v>
      </c>
      <c r="BR10" s="49">
        <v>4687</v>
      </c>
      <c r="BS10" s="49">
        <v>-16</v>
      </c>
      <c r="BT10" s="49">
        <v>-1795</v>
      </c>
      <c r="BU10" s="49">
        <v>-1811</v>
      </c>
      <c r="BV10" s="49">
        <v>796</v>
      </c>
      <c r="BW10" s="49">
        <v>-1015</v>
      </c>
      <c r="BX10" s="49">
        <v>-150</v>
      </c>
      <c r="BY10" s="49">
        <v>-1165</v>
      </c>
      <c r="BZ10" s="49">
        <v>-274</v>
      </c>
      <c r="CA10" s="49">
        <v>745</v>
      </c>
      <c r="CB10" s="49">
        <v>471</v>
      </c>
      <c r="CC10" s="49">
        <v>1231</v>
      </c>
      <c r="CD10" s="49">
        <v>1702</v>
      </c>
      <c r="CE10" s="49">
        <v>676</v>
      </c>
      <c r="CF10" s="49">
        <v>2378</v>
      </c>
    </row>
    <row r="11" spans="1:84" ht="18.75" customHeight="1" x14ac:dyDescent="0.25">
      <c r="A11" s="55" t="s">
        <v>367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106</v>
      </c>
      <c r="BN11" s="49">
        <v>106</v>
      </c>
      <c r="BO11" s="49">
        <v>125</v>
      </c>
      <c r="BP11" s="49">
        <v>231</v>
      </c>
      <c r="BQ11" s="49">
        <v>-231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49">
        <v>0</v>
      </c>
      <c r="CD11" s="49">
        <v>0</v>
      </c>
      <c r="CE11" s="49">
        <v>0</v>
      </c>
      <c r="CF11" s="49">
        <v>0</v>
      </c>
    </row>
    <row r="12" spans="1:84" ht="18.75" customHeight="1" x14ac:dyDescent="0.25">
      <c r="A12" s="55" t="s">
        <v>263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12187</v>
      </c>
      <c r="AB12" s="49">
        <v>12187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-2727</v>
      </c>
      <c r="AS12" s="49">
        <v>-2727</v>
      </c>
      <c r="AT12" s="49">
        <v>-1938</v>
      </c>
      <c r="AU12" s="49">
        <v>-4665</v>
      </c>
      <c r="AV12" s="49">
        <v>7392</v>
      </c>
      <c r="AW12" s="49">
        <v>2727</v>
      </c>
      <c r="AX12" s="49">
        <v>1294</v>
      </c>
      <c r="AY12" s="49">
        <v>1196</v>
      </c>
      <c r="AZ12" s="49">
        <v>2490</v>
      </c>
      <c r="BA12" s="49">
        <v>0</v>
      </c>
      <c r="BB12" s="49">
        <v>2490</v>
      </c>
      <c r="BC12" s="49">
        <v>0</v>
      </c>
      <c r="BD12" s="49">
        <v>2490</v>
      </c>
      <c r="BE12" s="49">
        <v>376</v>
      </c>
      <c r="BF12" s="49">
        <v>3794</v>
      </c>
      <c r="BG12" s="49">
        <v>4170</v>
      </c>
      <c r="BH12" s="49">
        <v>1204</v>
      </c>
      <c r="BI12" s="49">
        <v>5374</v>
      </c>
      <c r="BJ12" s="49">
        <v>2749</v>
      </c>
      <c r="BK12" s="49">
        <v>8123</v>
      </c>
      <c r="BL12" s="49">
        <v>524</v>
      </c>
      <c r="BM12" s="49">
        <v>1789</v>
      </c>
      <c r="BN12" s="49">
        <v>2313</v>
      </c>
      <c r="BO12" s="49">
        <v>-377</v>
      </c>
      <c r="BP12" s="49">
        <v>1936</v>
      </c>
      <c r="BQ12" s="49">
        <v>718</v>
      </c>
      <c r="BR12" s="49">
        <v>2654</v>
      </c>
      <c r="BS12" s="49">
        <v>1752</v>
      </c>
      <c r="BT12" s="49">
        <v>-425</v>
      </c>
      <c r="BU12" s="49">
        <v>1327</v>
      </c>
      <c r="BV12" s="49">
        <v>2650</v>
      </c>
      <c r="BW12" s="49">
        <v>3977</v>
      </c>
      <c r="BX12" s="49">
        <v>-400</v>
      </c>
      <c r="BY12" s="49">
        <v>3577</v>
      </c>
      <c r="BZ12" s="49">
        <v>1942</v>
      </c>
      <c r="CA12" s="49">
        <v>2139</v>
      </c>
      <c r="CB12" s="49">
        <v>4081</v>
      </c>
      <c r="CC12" s="49">
        <v>-3956</v>
      </c>
      <c r="CD12" s="49">
        <v>125</v>
      </c>
      <c r="CE12" s="49">
        <v>-1936</v>
      </c>
      <c r="CF12" s="49">
        <v>-1811</v>
      </c>
    </row>
    <row r="13" spans="1:84" ht="18.75" customHeight="1" x14ac:dyDescent="0.25">
      <c r="A13" s="55" t="s">
        <v>368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793</v>
      </c>
      <c r="BN13" s="49">
        <v>793</v>
      </c>
      <c r="BO13" s="49">
        <v>927</v>
      </c>
      <c r="BP13" s="49">
        <v>1720</v>
      </c>
      <c r="BQ13" s="49">
        <v>749</v>
      </c>
      <c r="BR13" s="49">
        <v>2469</v>
      </c>
      <c r="BS13" s="49">
        <v>5475</v>
      </c>
      <c r="BT13" s="49">
        <v>640</v>
      </c>
      <c r="BU13" s="49">
        <v>6115</v>
      </c>
      <c r="BV13" s="49">
        <v>640</v>
      </c>
      <c r="BW13" s="49">
        <v>6755</v>
      </c>
      <c r="BX13" s="49">
        <v>640</v>
      </c>
      <c r="BY13" s="49">
        <v>7395</v>
      </c>
      <c r="BZ13" s="49">
        <v>640</v>
      </c>
      <c r="CA13" s="49">
        <v>640</v>
      </c>
      <c r="CB13" s="49">
        <v>1280</v>
      </c>
      <c r="CC13" s="49">
        <v>640</v>
      </c>
      <c r="CD13" s="49">
        <v>1920</v>
      </c>
      <c r="CE13" s="49">
        <v>-1920</v>
      </c>
      <c r="CF13" s="49">
        <v>0</v>
      </c>
    </row>
    <row r="14" spans="1:84" ht="18.75" customHeight="1" x14ac:dyDescent="0.25">
      <c r="A14" s="55" t="s">
        <v>118</v>
      </c>
      <c r="B14" s="49">
        <v>-1645</v>
      </c>
      <c r="C14" s="49">
        <v>2197</v>
      </c>
      <c r="D14" s="49">
        <v>6741</v>
      </c>
      <c r="E14" s="49">
        <v>7281</v>
      </c>
      <c r="F14" s="49">
        <v>8285</v>
      </c>
      <c r="G14" s="49">
        <v>15566</v>
      </c>
      <c r="H14" s="49">
        <v>2622</v>
      </c>
      <c r="I14" s="49">
        <v>6443</v>
      </c>
      <c r="J14" s="49">
        <v>9065</v>
      </c>
      <c r="K14" s="49">
        <v>2710</v>
      </c>
      <c r="L14" s="49">
        <v>11775</v>
      </c>
      <c r="M14" s="49">
        <v>8226</v>
      </c>
      <c r="N14" s="49">
        <v>20001</v>
      </c>
      <c r="O14" s="49">
        <v>4843</v>
      </c>
      <c r="P14" s="49">
        <v>7556</v>
      </c>
      <c r="Q14" s="49">
        <v>12399</v>
      </c>
      <c r="R14" s="49">
        <v>4989</v>
      </c>
      <c r="S14" s="49">
        <v>17388</v>
      </c>
      <c r="T14" s="49">
        <v>8080</v>
      </c>
      <c r="U14" s="49">
        <v>25468</v>
      </c>
      <c r="V14" s="49">
        <v>4595</v>
      </c>
      <c r="W14" s="49">
        <v>14239</v>
      </c>
      <c r="X14" s="49">
        <v>18834</v>
      </c>
      <c r="Y14" s="49">
        <v>10670</v>
      </c>
      <c r="Z14" s="49">
        <v>29504</v>
      </c>
      <c r="AA14" s="49">
        <v>18155</v>
      </c>
      <c r="AB14" s="49">
        <v>47659</v>
      </c>
      <c r="AC14" s="49">
        <v>6390</v>
      </c>
      <c r="AD14" s="49">
        <v>13058</v>
      </c>
      <c r="AE14" s="49">
        <v>19448</v>
      </c>
      <c r="AF14" s="49">
        <v>14849</v>
      </c>
      <c r="AG14" s="49">
        <v>34297</v>
      </c>
      <c r="AH14" s="49">
        <v>14435</v>
      </c>
      <c r="AI14" s="49">
        <v>48732</v>
      </c>
      <c r="AJ14" s="49">
        <v>7303</v>
      </c>
      <c r="AK14" s="49">
        <v>15169</v>
      </c>
      <c r="AL14" s="49">
        <v>22472</v>
      </c>
      <c r="AM14" s="49">
        <v>14929</v>
      </c>
      <c r="AN14" s="49">
        <v>37401</v>
      </c>
      <c r="AO14" s="49">
        <v>26794</v>
      </c>
      <c r="AP14" s="49">
        <v>64195</v>
      </c>
      <c r="AQ14" s="49">
        <v>15689</v>
      </c>
      <c r="AR14" s="49">
        <v>21880</v>
      </c>
      <c r="AS14" s="49">
        <v>37569</v>
      </c>
      <c r="AT14" s="49">
        <v>18321</v>
      </c>
      <c r="AU14" s="49">
        <v>55890</v>
      </c>
      <c r="AV14" s="49">
        <v>32353</v>
      </c>
      <c r="AW14" s="49">
        <v>88243</v>
      </c>
      <c r="AX14" s="49">
        <v>6528</v>
      </c>
      <c r="AY14" s="49">
        <v>22311</v>
      </c>
      <c r="AZ14" s="49">
        <v>28839</v>
      </c>
      <c r="BA14" s="49">
        <v>17923</v>
      </c>
      <c r="BB14" s="49">
        <v>46762</v>
      </c>
      <c r="BC14" s="49">
        <v>33278</v>
      </c>
      <c r="BD14" s="49">
        <v>80040</v>
      </c>
      <c r="BE14" s="49">
        <v>13741</v>
      </c>
      <c r="BF14" s="49">
        <v>47475</v>
      </c>
      <c r="BG14" s="49">
        <v>61216</v>
      </c>
      <c r="BH14" s="49">
        <v>28925</v>
      </c>
      <c r="BI14" s="49">
        <v>90141</v>
      </c>
      <c r="BJ14" s="49">
        <v>32825</v>
      </c>
      <c r="BK14" s="49">
        <v>122966</v>
      </c>
      <c r="BL14" s="49">
        <v>17306</v>
      </c>
      <c r="BM14" s="49">
        <v>40314</v>
      </c>
      <c r="BN14" s="49">
        <v>57620</v>
      </c>
      <c r="BO14" s="49">
        <v>22195</v>
      </c>
      <c r="BP14" s="49">
        <v>79815</v>
      </c>
      <c r="BQ14" s="49">
        <v>38008</v>
      </c>
      <c r="BR14" s="49">
        <v>117823</v>
      </c>
      <c r="BS14" s="49">
        <v>28787</v>
      </c>
      <c r="BT14" s="49">
        <v>27463</v>
      </c>
      <c r="BU14" s="49">
        <v>56250</v>
      </c>
      <c r="BV14" s="49">
        <v>16535</v>
      </c>
      <c r="BW14" s="49">
        <v>72785</v>
      </c>
      <c r="BX14" s="49">
        <v>40485</v>
      </c>
      <c r="BY14" s="49">
        <v>113270</v>
      </c>
      <c r="BZ14" s="49">
        <v>24661</v>
      </c>
      <c r="CA14" s="49">
        <v>42696</v>
      </c>
      <c r="CB14" s="49">
        <v>67357</v>
      </c>
      <c r="CC14" s="49">
        <v>44852</v>
      </c>
      <c r="CD14" s="49">
        <v>112209</v>
      </c>
      <c r="CE14" s="49">
        <v>48277</v>
      </c>
      <c r="CF14" s="49">
        <v>160486</v>
      </c>
    </row>
    <row r="15" spans="1:84" ht="18.75" customHeight="1" x14ac:dyDescent="0.25">
      <c r="A15" s="55" t="s">
        <v>280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37</v>
      </c>
      <c r="AE15" s="49">
        <v>37</v>
      </c>
      <c r="AF15" s="49">
        <v>340</v>
      </c>
      <c r="AG15" s="49">
        <v>377</v>
      </c>
      <c r="AH15" s="49">
        <v>3573</v>
      </c>
      <c r="AI15" s="49">
        <v>3950</v>
      </c>
      <c r="AJ15" s="49">
        <v>782</v>
      </c>
      <c r="AK15" s="49">
        <v>1435</v>
      </c>
      <c r="AL15" s="49">
        <v>2217</v>
      </c>
      <c r="AM15" s="49">
        <v>1109</v>
      </c>
      <c r="AN15" s="49">
        <v>3326</v>
      </c>
      <c r="AO15" s="49">
        <v>5766</v>
      </c>
      <c r="AP15" s="49">
        <v>9092</v>
      </c>
      <c r="AQ15" s="49">
        <v>46</v>
      </c>
      <c r="AR15" s="49">
        <v>120</v>
      </c>
      <c r="AS15" s="49">
        <v>166</v>
      </c>
      <c r="AT15" s="49">
        <v>0</v>
      </c>
      <c r="AU15" s="49">
        <v>166</v>
      </c>
      <c r="AV15" s="49">
        <v>1900</v>
      </c>
      <c r="AW15" s="49">
        <v>2066</v>
      </c>
      <c r="AX15" s="49">
        <v>95</v>
      </c>
      <c r="AY15" s="49">
        <v>6582</v>
      </c>
      <c r="AZ15" s="49">
        <v>6677</v>
      </c>
      <c r="BA15" s="49">
        <v>11038</v>
      </c>
      <c r="BB15" s="49">
        <v>17715</v>
      </c>
      <c r="BC15" s="49">
        <v>-1176</v>
      </c>
      <c r="BD15" s="49">
        <v>16539</v>
      </c>
      <c r="BE15" s="49">
        <v>-2544</v>
      </c>
      <c r="BF15" s="49">
        <v>-7</v>
      </c>
      <c r="BG15" s="49">
        <v>-2551</v>
      </c>
      <c r="BH15" s="49">
        <v>12500</v>
      </c>
      <c r="BI15" s="49">
        <v>9949</v>
      </c>
      <c r="BJ15" s="49">
        <v>10478</v>
      </c>
      <c r="BK15" s="49">
        <v>20427</v>
      </c>
      <c r="BL15" s="49">
        <v>2571</v>
      </c>
      <c r="BM15" s="49">
        <v>99</v>
      </c>
      <c r="BN15" s="49">
        <v>2670</v>
      </c>
      <c r="BO15" s="49">
        <v>8</v>
      </c>
      <c r="BP15" s="49">
        <v>2678</v>
      </c>
      <c r="BQ15" s="49">
        <v>4109</v>
      </c>
      <c r="BR15" s="49">
        <v>6787</v>
      </c>
      <c r="BS15" s="49">
        <v>0</v>
      </c>
      <c r="BT15" s="49">
        <v>63754</v>
      </c>
      <c r="BU15" s="49">
        <v>63754</v>
      </c>
      <c r="BV15" s="49">
        <v>6782</v>
      </c>
      <c r="BW15" s="49">
        <v>70536</v>
      </c>
      <c r="BX15" s="49">
        <v>111425</v>
      </c>
      <c r="BY15" s="49">
        <v>181961</v>
      </c>
      <c r="BZ15" s="49">
        <v>-149</v>
      </c>
      <c r="CA15" s="49">
        <v>73</v>
      </c>
      <c r="CB15" s="49">
        <v>-76</v>
      </c>
      <c r="CC15" s="49">
        <v>-1016</v>
      </c>
      <c r="CD15" s="49">
        <v>-1092</v>
      </c>
      <c r="CE15" s="49">
        <v>-10460</v>
      </c>
      <c r="CF15" s="49">
        <v>-11552</v>
      </c>
    </row>
    <row r="16" spans="1:84" ht="18.75" customHeight="1" x14ac:dyDescent="0.25">
      <c r="A16" s="55" t="s">
        <v>227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-128</v>
      </c>
      <c r="BN16" s="49">
        <v>-128</v>
      </c>
      <c r="BO16" s="49">
        <v>-186</v>
      </c>
      <c r="BP16" s="49">
        <v>-314</v>
      </c>
      <c r="BQ16" s="49">
        <v>-612</v>
      </c>
      <c r="BR16" s="49">
        <v>-926</v>
      </c>
      <c r="BS16" s="49">
        <v>-1756</v>
      </c>
      <c r="BT16" s="49">
        <v>-709</v>
      </c>
      <c r="BU16" s="49">
        <v>-2465</v>
      </c>
      <c r="BV16" s="49">
        <v>-13649</v>
      </c>
      <c r="BW16" s="49">
        <v>-16114</v>
      </c>
      <c r="BX16" s="49">
        <v>-8835</v>
      </c>
      <c r="BY16" s="49">
        <v>-24949</v>
      </c>
      <c r="BZ16" s="49">
        <v>-1894</v>
      </c>
      <c r="CA16" s="49">
        <v>-1853</v>
      </c>
      <c r="CB16" s="49">
        <v>-3747</v>
      </c>
      <c r="CC16" s="49">
        <v>-1317</v>
      </c>
      <c r="CD16" s="49">
        <v>-5064</v>
      </c>
      <c r="CE16" s="49">
        <v>-2608</v>
      </c>
      <c r="CF16" s="49">
        <v>-7672</v>
      </c>
    </row>
    <row r="17" spans="1:84" ht="18.75" customHeight="1" x14ac:dyDescent="0.25">
      <c r="A17" s="55" t="s">
        <v>438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>
        <v>7606</v>
      </c>
    </row>
    <row r="18" spans="1:84" ht="18.75" customHeight="1" x14ac:dyDescent="0.25">
      <c r="A18" s="55" t="s">
        <v>136</v>
      </c>
      <c r="B18" s="49">
        <v>11339</v>
      </c>
      <c r="C18" s="49">
        <v>12454</v>
      </c>
      <c r="D18" s="49">
        <v>13530</v>
      </c>
      <c r="E18" s="49">
        <v>10469</v>
      </c>
      <c r="F18" s="49">
        <v>4219</v>
      </c>
      <c r="G18" s="49">
        <v>14688</v>
      </c>
      <c r="H18" s="49">
        <v>3839</v>
      </c>
      <c r="I18" s="49">
        <v>3862</v>
      </c>
      <c r="J18" s="49">
        <v>7701</v>
      </c>
      <c r="K18" s="49">
        <v>8591</v>
      </c>
      <c r="L18" s="49">
        <v>16292</v>
      </c>
      <c r="M18" s="49">
        <v>8685</v>
      </c>
      <c r="N18" s="49">
        <v>24977</v>
      </c>
      <c r="O18" s="49">
        <v>8672</v>
      </c>
      <c r="P18" s="49">
        <v>9342</v>
      </c>
      <c r="Q18" s="49">
        <v>18014</v>
      </c>
      <c r="R18" s="49">
        <v>8644</v>
      </c>
      <c r="S18" s="49">
        <v>26658</v>
      </c>
      <c r="T18" s="49">
        <v>10327</v>
      </c>
      <c r="U18" s="49">
        <v>36985</v>
      </c>
      <c r="V18" s="49">
        <v>12170</v>
      </c>
      <c r="W18" s="49">
        <v>16452</v>
      </c>
      <c r="X18" s="49">
        <v>28622</v>
      </c>
      <c r="Y18" s="49">
        <v>28138</v>
      </c>
      <c r="Z18" s="49">
        <v>56760</v>
      </c>
      <c r="AA18" s="49">
        <v>15462</v>
      </c>
      <c r="AB18" s="49">
        <v>72222</v>
      </c>
      <c r="AC18" s="49">
        <v>26147</v>
      </c>
      <c r="AD18" s="49">
        <v>10829</v>
      </c>
      <c r="AE18" s="49">
        <v>36976</v>
      </c>
      <c r="AF18" s="49">
        <v>26563</v>
      </c>
      <c r="AG18" s="49">
        <v>63539</v>
      </c>
      <c r="AH18" s="49">
        <v>25792</v>
      </c>
      <c r="AI18" s="49">
        <v>89331</v>
      </c>
      <c r="AJ18" s="49">
        <v>20960</v>
      </c>
      <c r="AK18" s="49">
        <v>19111</v>
      </c>
      <c r="AL18" s="49">
        <v>40071</v>
      </c>
      <c r="AM18" s="49">
        <v>18900</v>
      </c>
      <c r="AN18" s="49">
        <v>58971</v>
      </c>
      <c r="AO18" s="49">
        <v>19268</v>
      </c>
      <c r="AP18" s="49">
        <v>78239</v>
      </c>
      <c r="AQ18" s="49">
        <v>15624</v>
      </c>
      <c r="AR18" s="49">
        <v>16235</v>
      </c>
      <c r="AS18" s="49">
        <v>31859</v>
      </c>
      <c r="AT18" s="49">
        <v>16051</v>
      </c>
      <c r="AU18" s="49">
        <v>47910</v>
      </c>
      <c r="AV18" s="49">
        <v>18494</v>
      </c>
      <c r="AW18" s="49">
        <v>66404</v>
      </c>
      <c r="AX18" s="49">
        <v>21311</v>
      </c>
      <c r="AY18" s="49">
        <v>29167</v>
      </c>
      <c r="AZ18" s="49">
        <v>50478</v>
      </c>
      <c r="BA18" s="49">
        <v>25750</v>
      </c>
      <c r="BB18" s="49">
        <v>76228</v>
      </c>
      <c r="BC18" s="49">
        <v>41410</v>
      </c>
      <c r="BD18" s="49">
        <v>117638</v>
      </c>
      <c r="BE18" s="49">
        <v>21986</v>
      </c>
      <c r="BF18" s="49">
        <v>23667</v>
      </c>
      <c r="BG18" s="49">
        <v>45653</v>
      </c>
      <c r="BH18" s="49">
        <v>25287</v>
      </c>
      <c r="BI18" s="49">
        <v>70940</v>
      </c>
      <c r="BJ18" s="49">
        <v>22017</v>
      </c>
      <c r="BK18" s="49">
        <v>92957</v>
      </c>
      <c r="BL18" s="49">
        <v>23472</v>
      </c>
      <c r="BM18" s="49">
        <v>26364</v>
      </c>
      <c r="BN18" s="49">
        <v>49836</v>
      </c>
      <c r="BO18" s="49">
        <v>27957</v>
      </c>
      <c r="BP18" s="49">
        <v>77793</v>
      </c>
      <c r="BQ18" s="49">
        <v>39490</v>
      </c>
      <c r="BR18" s="49">
        <v>117283</v>
      </c>
      <c r="BS18" s="49">
        <v>38696</v>
      </c>
      <c r="BT18" s="49">
        <v>43986</v>
      </c>
      <c r="BU18" s="49">
        <v>82682</v>
      </c>
      <c r="BV18" s="49">
        <v>49961</v>
      </c>
      <c r="BW18" s="49">
        <v>132643</v>
      </c>
      <c r="BX18" s="49">
        <v>52515</v>
      </c>
      <c r="BY18" s="49">
        <v>185158</v>
      </c>
      <c r="BZ18" s="49">
        <v>52363</v>
      </c>
      <c r="CA18" s="49">
        <v>51231</v>
      </c>
      <c r="CB18" s="49">
        <v>103594</v>
      </c>
      <c r="CC18" s="49">
        <v>49771</v>
      </c>
      <c r="CD18" s="49">
        <v>153365</v>
      </c>
      <c r="CE18" s="49">
        <v>48688</v>
      </c>
      <c r="CF18" s="49">
        <v>202053</v>
      </c>
    </row>
    <row r="19" spans="1:84" s="109" customFormat="1" ht="21.75" customHeight="1" x14ac:dyDescent="0.25">
      <c r="A19" s="50" t="s">
        <v>269</v>
      </c>
      <c r="B19" s="104">
        <v>47646</v>
      </c>
      <c r="C19" s="104">
        <v>74035</v>
      </c>
      <c r="D19" s="104">
        <v>64689</v>
      </c>
      <c r="E19" s="104">
        <v>81703</v>
      </c>
      <c r="F19" s="104">
        <v>29805</v>
      </c>
      <c r="G19" s="104">
        <v>111508</v>
      </c>
      <c r="H19" s="104">
        <v>50985</v>
      </c>
      <c r="I19" s="104">
        <v>45473</v>
      </c>
      <c r="J19" s="104">
        <v>96458</v>
      </c>
      <c r="K19" s="104">
        <v>43308</v>
      </c>
      <c r="L19" s="104">
        <v>139766</v>
      </c>
      <c r="M19" s="104">
        <v>47298</v>
      </c>
      <c r="N19" s="104">
        <v>187064</v>
      </c>
      <c r="O19" s="104">
        <v>80205</v>
      </c>
      <c r="P19" s="104">
        <v>82721</v>
      </c>
      <c r="Q19" s="104">
        <v>162926</v>
      </c>
      <c r="R19" s="104">
        <v>81307</v>
      </c>
      <c r="S19" s="104">
        <v>244233</v>
      </c>
      <c r="T19" s="104">
        <v>72402</v>
      </c>
      <c r="U19" s="104">
        <v>316635</v>
      </c>
      <c r="V19" s="104">
        <v>115460</v>
      </c>
      <c r="W19" s="104">
        <v>96116</v>
      </c>
      <c r="X19" s="104">
        <v>211576</v>
      </c>
      <c r="Y19" s="104">
        <v>79964</v>
      </c>
      <c r="Z19" s="104">
        <v>291540</v>
      </c>
      <c r="AA19" s="104">
        <v>70157</v>
      </c>
      <c r="AB19" s="104">
        <v>361697</v>
      </c>
      <c r="AC19" s="104">
        <v>134514</v>
      </c>
      <c r="AD19" s="104">
        <v>104761</v>
      </c>
      <c r="AE19" s="104">
        <v>239275</v>
      </c>
      <c r="AF19" s="104">
        <v>107512</v>
      </c>
      <c r="AG19" s="104">
        <v>346787</v>
      </c>
      <c r="AH19" s="104">
        <v>90489</v>
      </c>
      <c r="AI19" s="104">
        <v>437276</v>
      </c>
      <c r="AJ19" s="104">
        <v>125087</v>
      </c>
      <c r="AK19" s="104">
        <v>115558</v>
      </c>
      <c r="AL19" s="104">
        <v>240645</v>
      </c>
      <c r="AM19" s="104">
        <v>99941</v>
      </c>
      <c r="AN19" s="104">
        <v>340586</v>
      </c>
      <c r="AO19" s="104">
        <v>79444</v>
      </c>
      <c r="AP19" s="104">
        <v>420030</v>
      </c>
      <c r="AQ19" s="104">
        <v>105652</v>
      </c>
      <c r="AR19" s="104">
        <v>128101</v>
      </c>
      <c r="AS19" s="104">
        <v>233753</v>
      </c>
      <c r="AT19" s="104">
        <v>90596</v>
      </c>
      <c r="AU19" s="104">
        <v>324349</v>
      </c>
      <c r="AV19" s="104">
        <v>117964</v>
      </c>
      <c r="AW19" s="104">
        <v>442313</v>
      </c>
      <c r="AX19" s="104">
        <v>114974</v>
      </c>
      <c r="AY19" s="104">
        <v>153820</v>
      </c>
      <c r="AZ19" s="104">
        <v>268794</v>
      </c>
      <c r="BA19" s="104">
        <v>110519</v>
      </c>
      <c r="BB19" s="104">
        <v>379313</v>
      </c>
      <c r="BC19" s="104">
        <v>104770</v>
      </c>
      <c r="BD19" s="104">
        <v>484083</v>
      </c>
      <c r="BE19" s="104">
        <v>95563</v>
      </c>
      <c r="BF19" s="104">
        <v>179272</v>
      </c>
      <c r="BG19" s="104">
        <v>274835</v>
      </c>
      <c r="BH19" s="104">
        <v>88676</v>
      </c>
      <c r="BI19" s="104">
        <v>363511</v>
      </c>
      <c r="BJ19" s="104">
        <v>265467</v>
      </c>
      <c r="BK19" s="104">
        <v>628978</v>
      </c>
      <c r="BL19" s="104">
        <v>112770</v>
      </c>
      <c r="BM19" s="104">
        <v>140604</v>
      </c>
      <c r="BN19" s="104">
        <v>253374</v>
      </c>
      <c r="BO19" s="104">
        <v>93116</v>
      </c>
      <c r="BP19" s="104">
        <v>346490</v>
      </c>
      <c r="BQ19" s="104">
        <v>135455</v>
      </c>
      <c r="BR19" s="104">
        <v>481945</v>
      </c>
      <c r="BS19" s="104">
        <v>102540</v>
      </c>
      <c r="BT19" s="104">
        <v>147840</v>
      </c>
      <c r="BU19" s="104">
        <v>250380</v>
      </c>
      <c r="BV19" s="104">
        <v>84261</v>
      </c>
      <c r="BW19" s="104">
        <v>334641</v>
      </c>
      <c r="BX19" s="104">
        <v>130013</v>
      </c>
      <c r="BY19" s="104">
        <v>464654</v>
      </c>
      <c r="BZ19" s="104">
        <v>111006</v>
      </c>
      <c r="CA19" s="104">
        <v>183775</v>
      </c>
      <c r="CB19" s="104">
        <v>294781</v>
      </c>
      <c r="CC19" s="104">
        <v>112032</v>
      </c>
      <c r="CD19" s="104">
        <v>406813</v>
      </c>
      <c r="CE19" s="104">
        <v>139272</v>
      </c>
      <c r="CF19" s="104">
        <v>553691</v>
      </c>
    </row>
    <row r="20" spans="1:84" ht="6.7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</row>
    <row r="21" spans="1:84" s="105" customFormat="1" ht="18.75" customHeight="1" x14ac:dyDescent="0.25">
      <c r="A21" s="51" t="s">
        <v>53</v>
      </c>
      <c r="B21" s="104">
        <v>-11025</v>
      </c>
      <c r="C21" s="104">
        <v>-5762</v>
      </c>
      <c r="D21" s="104">
        <v>-20237</v>
      </c>
      <c r="E21" s="104">
        <v>-13823</v>
      </c>
      <c r="F21" s="104">
        <v>-13933</v>
      </c>
      <c r="G21" s="104">
        <v>-27756</v>
      </c>
      <c r="H21" s="104">
        <v>-20615</v>
      </c>
      <c r="I21" s="104">
        <v>6734</v>
      </c>
      <c r="J21" s="104">
        <v>-13881</v>
      </c>
      <c r="K21" s="104">
        <v>-11321</v>
      </c>
      <c r="L21" s="104">
        <v>-25202</v>
      </c>
      <c r="M21" s="104">
        <v>-4429</v>
      </c>
      <c r="N21" s="104">
        <v>-29631</v>
      </c>
      <c r="O21" s="104">
        <v>-21073</v>
      </c>
      <c r="P21" s="104">
        <v>-55131</v>
      </c>
      <c r="Q21" s="104">
        <v>-76204</v>
      </c>
      <c r="R21" s="104">
        <v>14230</v>
      </c>
      <c r="S21" s="104">
        <v>-61974</v>
      </c>
      <c r="T21" s="104">
        <v>-28440</v>
      </c>
      <c r="U21" s="104">
        <v>-90414</v>
      </c>
      <c r="V21" s="104">
        <v>-90275</v>
      </c>
      <c r="W21" s="104">
        <v>-66192</v>
      </c>
      <c r="X21" s="104">
        <v>-156467</v>
      </c>
      <c r="Y21" s="104">
        <v>12451</v>
      </c>
      <c r="Z21" s="104">
        <v>-144016</v>
      </c>
      <c r="AA21" s="104">
        <v>-69220</v>
      </c>
      <c r="AB21" s="104">
        <v>-213236</v>
      </c>
      <c r="AC21" s="104">
        <v>-132048</v>
      </c>
      <c r="AD21" s="104">
        <v>412</v>
      </c>
      <c r="AE21" s="104">
        <v>-131636</v>
      </c>
      <c r="AF21" s="104">
        <v>66982</v>
      </c>
      <c r="AG21" s="104">
        <v>-64654</v>
      </c>
      <c r="AH21" s="104">
        <v>16298</v>
      </c>
      <c r="AI21" s="104">
        <v>-48356</v>
      </c>
      <c r="AJ21" s="104">
        <v>-77663</v>
      </c>
      <c r="AK21" s="104">
        <v>7955</v>
      </c>
      <c r="AL21" s="104">
        <v>-69708</v>
      </c>
      <c r="AM21" s="104">
        <v>43784</v>
      </c>
      <c r="AN21" s="104">
        <v>-25924</v>
      </c>
      <c r="AO21" s="104">
        <v>32857</v>
      </c>
      <c r="AP21" s="104">
        <v>6933</v>
      </c>
      <c r="AQ21" s="104">
        <v>-83891</v>
      </c>
      <c r="AR21" s="104">
        <v>-53027</v>
      </c>
      <c r="AS21" s="104">
        <v>-136918</v>
      </c>
      <c r="AT21" s="104">
        <v>143064</v>
      </c>
      <c r="AU21" s="104">
        <v>6146</v>
      </c>
      <c r="AV21" s="104">
        <v>-12687</v>
      </c>
      <c r="AW21" s="104">
        <v>-6541</v>
      </c>
      <c r="AX21" s="104">
        <v>-82508</v>
      </c>
      <c r="AY21" s="104">
        <v>-123606</v>
      </c>
      <c r="AZ21" s="104">
        <v>-206114</v>
      </c>
      <c r="BA21" s="104">
        <v>41269</v>
      </c>
      <c r="BB21" s="104">
        <v>-164845</v>
      </c>
      <c r="BC21" s="104">
        <v>-32385</v>
      </c>
      <c r="BD21" s="104">
        <v>-197230</v>
      </c>
      <c r="BE21" s="104">
        <v>-62694</v>
      </c>
      <c r="BF21" s="104">
        <v>-78254</v>
      </c>
      <c r="BG21" s="104">
        <v>-140948</v>
      </c>
      <c r="BH21" s="104">
        <v>-5041</v>
      </c>
      <c r="BI21" s="104">
        <v>-145989</v>
      </c>
      <c r="BJ21" s="104">
        <v>-87738</v>
      </c>
      <c r="BK21" s="104">
        <v>-233727</v>
      </c>
      <c r="BL21" s="104">
        <v>-21816</v>
      </c>
      <c r="BM21" s="104">
        <v>-57943</v>
      </c>
      <c r="BN21" s="104">
        <v>-79759</v>
      </c>
      <c r="BO21" s="104">
        <v>14514</v>
      </c>
      <c r="BP21" s="104">
        <v>-65245</v>
      </c>
      <c r="BQ21" s="104">
        <v>-90366</v>
      </c>
      <c r="BR21" s="104">
        <v>-155611</v>
      </c>
      <c r="BS21" s="104">
        <v>-18233</v>
      </c>
      <c r="BT21" s="104">
        <v>-72405</v>
      </c>
      <c r="BU21" s="104">
        <v>-90638</v>
      </c>
      <c r="BV21" s="104">
        <v>-14636</v>
      </c>
      <c r="BW21" s="104">
        <v>-105274</v>
      </c>
      <c r="BX21" s="104">
        <v>-76490</v>
      </c>
      <c r="BY21" s="104">
        <v>-181764</v>
      </c>
      <c r="BZ21" s="104">
        <v>58103</v>
      </c>
      <c r="CA21" s="104">
        <v>-130548</v>
      </c>
      <c r="CB21" s="104">
        <v>-72445</v>
      </c>
      <c r="CC21" s="104">
        <v>-17780</v>
      </c>
      <c r="CD21" s="104">
        <v>-90225</v>
      </c>
      <c r="CE21" s="104">
        <v>-98104</v>
      </c>
      <c r="CF21" s="104">
        <v>-188329</v>
      </c>
    </row>
    <row r="22" spans="1:84" ht="18.75" customHeight="1" x14ac:dyDescent="0.25">
      <c r="A22" s="56" t="s">
        <v>54</v>
      </c>
      <c r="B22" s="49">
        <v>1648</v>
      </c>
      <c r="C22" s="49">
        <v>-16440</v>
      </c>
      <c r="D22" s="49">
        <v>-20480</v>
      </c>
      <c r="E22" s="49">
        <v>-30342</v>
      </c>
      <c r="F22" s="49">
        <v>-2701</v>
      </c>
      <c r="G22" s="49">
        <v>-33043</v>
      </c>
      <c r="H22" s="49">
        <v>-30042</v>
      </c>
      <c r="I22" s="49">
        <v>6022</v>
      </c>
      <c r="J22" s="49">
        <v>-24020</v>
      </c>
      <c r="K22" s="49">
        <v>-23063</v>
      </c>
      <c r="L22" s="49">
        <v>-47083</v>
      </c>
      <c r="M22" s="49">
        <v>-6514</v>
      </c>
      <c r="N22" s="49">
        <v>-53597</v>
      </c>
      <c r="O22" s="49">
        <v>-30864</v>
      </c>
      <c r="P22" s="49">
        <v>-62391</v>
      </c>
      <c r="Q22" s="49">
        <v>-93255</v>
      </c>
      <c r="R22" s="49">
        <v>11267</v>
      </c>
      <c r="S22" s="49">
        <v>-81988</v>
      </c>
      <c r="T22" s="49">
        <v>-18587</v>
      </c>
      <c r="U22" s="49">
        <v>-100575</v>
      </c>
      <c r="V22" s="49">
        <v>-105546</v>
      </c>
      <c r="W22" s="49">
        <v>-72726</v>
      </c>
      <c r="X22" s="49">
        <v>-178272</v>
      </c>
      <c r="Y22" s="49">
        <v>6285</v>
      </c>
      <c r="Z22" s="49">
        <v>-171987</v>
      </c>
      <c r="AA22" s="49">
        <v>-56448</v>
      </c>
      <c r="AB22" s="49">
        <v>-228435</v>
      </c>
      <c r="AC22" s="49">
        <v>-138899</v>
      </c>
      <c r="AD22" s="49">
        <v>-4236</v>
      </c>
      <c r="AE22" s="49">
        <v>-143135</v>
      </c>
      <c r="AF22" s="49">
        <v>55171</v>
      </c>
      <c r="AG22" s="49">
        <v>-87964</v>
      </c>
      <c r="AH22" s="49">
        <v>35425</v>
      </c>
      <c r="AI22" s="49">
        <v>-52539</v>
      </c>
      <c r="AJ22" s="49">
        <v>-74181</v>
      </c>
      <c r="AK22" s="49">
        <v>6952</v>
      </c>
      <c r="AL22" s="49">
        <v>-67229</v>
      </c>
      <c r="AM22" s="49">
        <v>38265</v>
      </c>
      <c r="AN22" s="49">
        <v>-28964</v>
      </c>
      <c r="AO22" s="49">
        <v>50192</v>
      </c>
      <c r="AP22" s="49">
        <v>21228</v>
      </c>
      <c r="AQ22" s="49">
        <v>-93215</v>
      </c>
      <c r="AR22" s="49">
        <v>-50973</v>
      </c>
      <c r="AS22" s="49">
        <v>-144188</v>
      </c>
      <c r="AT22" s="49">
        <v>136977</v>
      </c>
      <c r="AU22" s="49">
        <v>-7211</v>
      </c>
      <c r="AV22" s="49">
        <v>7183</v>
      </c>
      <c r="AW22" s="49">
        <v>-28</v>
      </c>
      <c r="AX22" s="49">
        <v>-83372</v>
      </c>
      <c r="AY22" s="49">
        <v>-103444</v>
      </c>
      <c r="AZ22" s="49">
        <v>-186816</v>
      </c>
      <c r="BA22" s="49">
        <v>36916</v>
      </c>
      <c r="BB22" s="49">
        <v>-149900</v>
      </c>
      <c r="BC22" s="49">
        <v>-19067</v>
      </c>
      <c r="BD22" s="49">
        <v>-168967</v>
      </c>
      <c r="BE22" s="49">
        <v>-50299</v>
      </c>
      <c r="BF22" s="49">
        <v>-116256</v>
      </c>
      <c r="BG22" s="49">
        <v>-166555</v>
      </c>
      <c r="BH22" s="49">
        <v>5421</v>
      </c>
      <c r="BI22" s="49">
        <v>-161134</v>
      </c>
      <c r="BJ22" s="49">
        <v>-61464</v>
      </c>
      <c r="BK22" s="49">
        <v>-222598</v>
      </c>
      <c r="BL22" s="49">
        <v>-13566</v>
      </c>
      <c r="BM22" s="49">
        <v>-84016</v>
      </c>
      <c r="BN22" s="49">
        <v>-97582</v>
      </c>
      <c r="BO22" s="49">
        <v>25573</v>
      </c>
      <c r="BP22" s="49">
        <v>-72009</v>
      </c>
      <c r="BQ22" s="49">
        <v>-69344</v>
      </c>
      <c r="BR22" s="49">
        <v>-141353</v>
      </c>
      <c r="BS22" s="49">
        <v>-3229</v>
      </c>
      <c r="BT22" s="49">
        <v>-87637</v>
      </c>
      <c r="BU22" s="49">
        <v>-90866</v>
      </c>
      <c r="BV22" s="49">
        <v>-2355</v>
      </c>
      <c r="BW22" s="49">
        <v>-93221</v>
      </c>
      <c r="BX22" s="49">
        <v>-56289</v>
      </c>
      <c r="BY22" s="49">
        <v>-149510</v>
      </c>
      <c r="BZ22" s="49">
        <v>39866</v>
      </c>
      <c r="CA22" s="49">
        <v>-125073</v>
      </c>
      <c r="CB22" s="49">
        <v>-85207</v>
      </c>
      <c r="CC22" s="49">
        <v>-6212</v>
      </c>
      <c r="CD22" s="49">
        <v>-91419</v>
      </c>
      <c r="CE22" s="49">
        <v>-74708</v>
      </c>
      <c r="CF22" s="49">
        <v>-166127</v>
      </c>
    </row>
    <row r="23" spans="1:84" ht="18.75" customHeight="1" x14ac:dyDescent="0.25">
      <c r="A23" s="56" t="s">
        <v>271</v>
      </c>
      <c r="B23" s="49">
        <v>-1491</v>
      </c>
      <c r="C23" s="49">
        <v>-468</v>
      </c>
      <c r="D23" s="49">
        <v>-2563</v>
      </c>
      <c r="E23" s="49">
        <v>-765</v>
      </c>
      <c r="F23" s="49">
        <v>2549</v>
      </c>
      <c r="G23" s="49">
        <v>1784</v>
      </c>
      <c r="H23" s="49">
        <v>2207</v>
      </c>
      <c r="I23" s="49">
        <v>848</v>
      </c>
      <c r="J23" s="49">
        <v>3055</v>
      </c>
      <c r="K23" s="49">
        <v>-2323</v>
      </c>
      <c r="L23" s="49">
        <v>732</v>
      </c>
      <c r="M23" s="49">
        <v>1681</v>
      </c>
      <c r="N23" s="49">
        <v>2413</v>
      </c>
      <c r="O23" s="49">
        <v>359</v>
      </c>
      <c r="P23" s="49">
        <v>-405</v>
      </c>
      <c r="Q23" s="49">
        <v>-46</v>
      </c>
      <c r="R23" s="49">
        <v>-734</v>
      </c>
      <c r="S23" s="49">
        <v>-780</v>
      </c>
      <c r="T23" s="49">
        <v>295</v>
      </c>
      <c r="U23" s="49">
        <v>-485</v>
      </c>
      <c r="V23" s="49">
        <v>-2139</v>
      </c>
      <c r="W23" s="49">
        <v>1539</v>
      </c>
      <c r="X23" s="49">
        <v>-600</v>
      </c>
      <c r="Y23" s="49">
        <v>2303</v>
      </c>
      <c r="Z23" s="49">
        <v>1703</v>
      </c>
      <c r="AA23" s="49">
        <v>-5718</v>
      </c>
      <c r="AB23" s="49">
        <v>-4015</v>
      </c>
      <c r="AC23" s="49">
        <v>-1908</v>
      </c>
      <c r="AD23" s="49">
        <v>-2203</v>
      </c>
      <c r="AE23" s="49">
        <v>-4111</v>
      </c>
      <c r="AF23" s="49">
        <v>-2180</v>
      </c>
      <c r="AG23" s="49">
        <v>-6291</v>
      </c>
      <c r="AH23" s="49">
        <v>2841</v>
      </c>
      <c r="AI23" s="49">
        <v>-3450</v>
      </c>
      <c r="AJ23" s="49">
        <v>1553</v>
      </c>
      <c r="AK23" s="49">
        <v>-2790</v>
      </c>
      <c r="AL23" s="49">
        <v>-1237</v>
      </c>
      <c r="AM23" s="49">
        <v>-2284</v>
      </c>
      <c r="AN23" s="49">
        <v>-3521</v>
      </c>
      <c r="AO23" s="49">
        <v>2735</v>
      </c>
      <c r="AP23" s="49">
        <v>-786</v>
      </c>
      <c r="AQ23" s="49">
        <v>552</v>
      </c>
      <c r="AR23" s="49">
        <v>-1743</v>
      </c>
      <c r="AS23" s="49">
        <v>-1191</v>
      </c>
      <c r="AT23" s="49">
        <v>2507</v>
      </c>
      <c r="AU23" s="49">
        <v>1316</v>
      </c>
      <c r="AV23" s="49">
        <v>1974</v>
      </c>
      <c r="AW23" s="49">
        <v>3290</v>
      </c>
      <c r="AX23" s="49">
        <v>-891</v>
      </c>
      <c r="AY23" s="49">
        <v>-3993</v>
      </c>
      <c r="AZ23" s="49">
        <v>-4884</v>
      </c>
      <c r="BA23" s="49">
        <v>2151</v>
      </c>
      <c r="BB23" s="49">
        <v>-2733</v>
      </c>
      <c r="BC23" s="49">
        <v>1767</v>
      </c>
      <c r="BD23" s="49">
        <v>-966</v>
      </c>
      <c r="BE23" s="49">
        <v>-899</v>
      </c>
      <c r="BF23" s="49">
        <v>-5293</v>
      </c>
      <c r="BG23" s="49">
        <v>-6192</v>
      </c>
      <c r="BH23" s="49">
        <v>885</v>
      </c>
      <c r="BI23" s="49">
        <v>-5307</v>
      </c>
      <c r="BJ23" s="49">
        <v>2447</v>
      </c>
      <c r="BK23" s="49">
        <v>-2860</v>
      </c>
      <c r="BL23" s="49">
        <v>-3388</v>
      </c>
      <c r="BM23" s="49">
        <v>-399</v>
      </c>
      <c r="BN23" s="49">
        <v>-3787</v>
      </c>
      <c r="BO23" s="49">
        <v>-680</v>
      </c>
      <c r="BP23" s="49">
        <v>-4467</v>
      </c>
      <c r="BQ23" s="49">
        <v>-2823</v>
      </c>
      <c r="BR23" s="49">
        <v>-7290</v>
      </c>
      <c r="BS23" s="49">
        <v>4278</v>
      </c>
      <c r="BT23" s="49">
        <v>-1459</v>
      </c>
      <c r="BU23" s="49">
        <v>2819</v>
      </c>
      <c r="BV23" s="49">
        <v>119</v>
      </c>
      <c r="BW23" s="49">
        <v>2938</v>
      </c>
      <c r="BX23" s="49">
        <v>-3225</v>
      </c>
      <c r="BY23" s="49">
        <v>-287</v>
      </c>
      <c r="BZ23" s="49">
        <v>1658</v>
      </c>
      <c r="CA23" s="49">
        <v>-3785</v>
      </c>
      <c r="CB23" s="49">
        <v>-2127</v>
      </c>
      <c r="CC23" s="49">
        <v>300</v>
      </c>
      <c r="CD23" s="49">
        <v>-1827</v>
      </c>
      <c r="CE23" s="49">
        <v>-3971</v>
      </c>
      <c r="CF23" s="49">
        <v>-5798</v>
      </c>
    </row>
    <row r="24" spans="1:84" ht="18.75" customHeight="1" x14ac:dyDescent="0.25">
      <c r="A24" s="56" t="s">
        <v>347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/>
      <c r="BC24" s="49">
        <v>-7897</v>
      </c>
      <c r="BD24" s="49">
        <v>-7897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</row>
    <row r="25" spans="1:84" ht="18.75" customHeight="1" x14ac:dyDescent="0.25">
      <c r="A25" s="56" t="s">
        <v>340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-10901</v>
      </c>
      <c r="AZ25" s="49">
        <v>-10901</v>
      </c>
      <c r="BA25" s="49">
        <v>488</v>
      </c>
      <c r="BB25" s="49">
        <v>-10413</v>
      </c>
      <c r="BC25" s="49">
        <v>489</v>
      </c>
      <c r="BD25" s="49">
        <v>-9924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</row>
    <row r="26" spans="1:84" ht="18.75" customHeight="1" x14ac:dyDescent="0.25">
      <c r="A26" s="56" t="s">
        <v>272</v>
      </c>
      <c r="B26" s="49">
        <v>0</v>
      </c>
      <c r="C26" s="49">
        <v>0</v>
      </c>
      <c r="D26" s="49">
        <v>0</v>
      </c>
      <c r="E26" s="49">
        <v>0</v>
      </c>
      <c r="F26" s="49">
        <v>2354</v>
      </c>
      <c r="G26" s="49">
        <v>2354</v>
      </c>
      <c r="H26" s="49">
        <v>-856</v>
      </c>
      <c r="I26" s="49">
        <v>-1372</v>
      </c>
      <c r="J26" s="49">
        <v>-2228</v>
      </c>
      <c r="K26" s="49">
        <v>-1625</v>
      </c>
      <c r="L26" s="49">
        <v>-3853</v>
      </c>
      <c r="M26" s="49">
        <v>479</v>
      </c>
      <c r="N26" s="49">
        <v>-3374</v>
      </c>
      <c r="O26" s="49">
        <v>-2904</v>
      </c>
      <c r="P26" s="49">
        <v>5341</v>
      </c>
      <c r="Q26" s="49">
        <v>2437</v>
      </c>
      <c r="R26" s="49">
        <v>-3272</v>
      </c>
      <c r="S26" s="49">
        <v>-835</v>
      </c>
      <c r="T26" s="49">
        <v>-1578</v>
      </c>
      <c r="U26" s="49">
        <v>-2413</v>
      </c>
      <c r="V26" s="49">
        <v>5384</v>
      </c>
      <c r="W26" s="49">
        <v>325</v>
      </c>
      <c r="X26" s="49">
        <v>5709</v>
      </c>
      <c r="Y26" s="49">
        <v>50</v>
      </c>
      <c r="Z26" s="49">
        <v>5759</v>
      </c>
      <c r="AA26" s="49">
        <v>-2278</v>
      </c>
      <c r="AB26" s="49">
        <v>3481</v>
      </c>
      <c r="AC26" s="49">
        <v>494</v>
      </c>
      <c r="AD26" s="49">
        <v>4032</v>
      </c>
      <c r="AE26" s="49">
        <v>4526</v>
      </c>
      <c r="AF26" s="49">
        <v>-96</v>
      </c>
      <c r="AG26" s="49">
        <v>4430</v>
      </c>
      <c r="AH26" s="49">
        <v>-2081</v>
      </c>
      <c r="AI26" s="49">
        <v>2349</v>
      </c>
      <c r="AJ26" s="49">
        <v>-1456</v>
      </c>
      <c r="AK26" s="49">
        <v>1456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</row>
    <row r="27" spans="1:84" ht="18.75" customHeight="1" x14ac:dyDescent="0.25">
      <c r="A27" s="56" t="s">
        <v>55</v>
      </c>
      <c r="B27" s="49">
        <v>-2655</v>
      </c>
      <c r="C27" s="49">
        <v>-1393</v>
      </c>
      <c r="D27" s="49">
        <v>-4714</v>
      </c>
      <c r="E27" s="49">
        <v>1300</v>
      </c>
      <c r="F27" s="49">
        <v>552</v>
      </c>
      <c r="G27" s="49">
        <v>1852</v>
      </c>
      <c r="H27" s="49">
        <v>-961</v>
      </c>
      <c r="I27" s="49">
        <v>-1940</v>
      </c>
      <c r="J27" s="49">
        <v>-2901</v>
      </c>
      <c r="K27" s="49">
        <v>356</v>
      </c>
      <c r="L27" s="49">
        <v>-2545</v>
      </c>
      <c r="M27" s="49">
        <v>1309</v>
      </c>
      <c r="N27" s="49">
        <v>-1236</v>
      </c>
      <c r="O27" s="49">
        <v>-416</v>
      </c>
      <c r="P27" s="49">
        <v>-4616</v>
      </c>
      <c r="Q27" s="49">
        <v>-5032</v>
      </c>
      <c r="R27" s="49">
        <v>3074</v>
      </c>
      <c r="S27" s="49">
        <v>-1958</v>
      </c>
      <c r="T27" s="49">
        <v>-1472</v>
      </c>
      <c r="U27" s="49">
        <v>-3430</v>
      </c>
      <c r="V27" s="49">
        <v>-612</v>
      </c>
      <c r="W27" s="49">
        <v>538</v>
      </c>
      <c r="X27" s="49">
        <v>-74</v>
      </c>
      <c r="Y27" s="49">
        <v>10</v>
      </c>
      <c r="Z27" s="49">
        <v>-64</v>
      </c>
      <c r="AA27" s="49">
        <v>721</v>
      </c>
      <c r="AB27" s="49">
        <v>657</v>
      </c>
      <c r="AC27" s="49">
        <v>-1390</v>
      </c>
      <c r="AD27" s="49">
        <v>-11333</v>
      </c>
      <c r="AE27" s="49">
        <v>-12723</v>
      </c>
      <c r="AF27" s="49">
        <v>9201</v>
      </c>
      <c r="AG27" s="49">
        <v>-3522</v>
      </c>
      <c r="AH27" s="49">
        <v>-10244</v>
      </c>
      <c r="AI27" s="49">
        <v>-13766</v>
      </c>
      <c r="AJ27" s="49">
        <v>-12363</v>
      </c>
      <c r="AK27" s="49">
        <v>-17026</v>
      </c>
      <c r="AL27" s="49">
        <v>-29389</v>
      </c>
      <c r="AM27" s="49">
        <v>11457</v>
      </c>
      <c r="AN27" s="49">
        <v>-17932</v>
      </c>
      <c r="AO27" s="49">
        <v>1333</v>
      </c>
      <c r="AP27" s="49">
        <v>-16599</v>
      </c>
      <c r="AQ27" s="49">
        <v>-1639</v>
      </c>
      <c r="AR27" s="49">
        <v>-6308</v>
      </c>
      <c r="AS27" s="49">
        <v>-7947</v>
      </c>
      <c r="AT27" s="49">
        <v>6115</v>
      </c>
      <c r="AU27" s="49">
        <v>-1832</v>
      </c>
      <c r="AV27" s="49">
        <v>-9687</v>
      </c>
      <c r="AW27" s="49">
        <v>-11519</v>
      </c>
      <c r="AX27" s="49">
        <v>-2314</v>
      </c>
      <c r="AY27" s="49">
        <v>-19268</v>
      </c>
      <c r="AZ27" s="49">
        <v>-21582</v>
      </c>
      <c r="BA27" s="49">
        <v>5952</v>
      </c>
      <c r="BB27" s="49">
        <v>-15630</v>
      </c>
      <c r="BC27" s="49">
        <v>-2608</v>
      </c>
      <c r="BD27" s="49">
        <v>-18238</v>
      </c>
      <c r="BE27" s="49">
        <v>-12000</v>
      </c>
      <c r="BF27" s="49">
        <v>3969</v>
      </c>
      <c r="BG27" s="49">
        <v>-8031</v>
      </c>
      <c r="BH27" s="49">
        <v>8645</v>
      </c>
      <c r="BI27" s="49">
        <v>614</v>
      </c>
      <c r="BJ27" s="49">
        <v>-5662</v>
      </c>
      <c r="BK27" s="49">
        <v>-5048</v>
      </c>
      <c r="BL27" s="49">
        <v>-4694</v>
      </c>
      <c r="BM27" s="49">
        <v>6513</v>
      </c>
      <c r="BN27" s="49">
        <v>1819</v>
      </c>
      <c r="BO27" s="49">
        <v>-10234</v>
      </c>
      <c r="BP27" s="49">
        <v>-8415</v>
      </c>
      <c r="BQ27" s="49">
        <v>4752</v>
      </c>
      <c r="BR27" s="49">
        <v>-3663</v>
      </c>
      <c r="BS27" s="49">
        <v>-10890</v>
      </c>
      <c r="BT27" s="49">
        <v>-3142</v>
      </c>
      <c r="BU27" s="49">
        <v>-14032</v>
      </c>
      <c r="BV27" s="49">
        <v>-16982</v>
      </c>
      <c r="BW27" s="49">
        <v>-31014</v>
      </c>
      <c r="BX27" s="49">
        <v>-3645</v>
      </c>
      <c r="BY27" s="49">
        <v>-34659</v>
      </c>
      <c r="BZ27" s="49">
        <v>8496</v>
      </c>
      <c r="CA27" s="49">
        <v>-15610</v>
      </c>
      <c r="CB27" s="49">
        <v>-7114</v>
      </c>
      <c r="CC27" s="49">
        <v>-20910</v>
      </c>
      <c r="CD27" s="49">
        <v>-28024</v>
      </c>
      <c r="CE27" s="49">
        <v>-9069</v>
      </c>
      <c r="CF27" s="49">
        <v>-37093</v>
      </c>
    </row>
    <row r="28" spans="1:84" ht="18.75" customHeight="1" x14ac:dyDescent="0.25">
      <c r="A28" s="56" t="s">
        <v>33</v>
      </c>
      <c r="B28" s="49">
        <v>-1067</v>
      </c>
      <c r="C28" s="49">
        <v>-180</v>
      </c>
      <c r="D28" s="49">
        <v>4152</v>
      </c>
      <c r="E28" s="49">
        <v>8467</v>
      </c>
      <c r="F28" s="49">
        <v>-11200</v>
      </c>
      <c r="G28" s="49">
        <v>-2733</v>
      </c>
      <c r="H28" s="49">
        <v>682</v>
      </c>
      <c r="I28" s="49">
        <v>1124</v>
      </c>
      <c r="J28" s="49">
        <v>1806</v>
      </c>
      <c r="K28" s="49">
        <v>5453</v>
      </c>
      <c r="L28" s="49">
        <v>7259</v>
      </c>
      <c r="M28" s="49">
        <v>58</v>
      </c>
      <c r="N28" s="49">
        <v>7317</v>
      </c>
      <c r="O28" s="49">
        <v>1545</v>
      </c>
      <c r="P28" s="49">
        <v>944</v>
      </c>
      <c r="Q28" s="49">
        <v>2489</v>
      </c>
      <c r="R28" s="49">
        <v>-1774</v>
      </c>
      <c r="S28" s="49">
        <v>715</v>
      </c>
      <c r="T28" s="49">
        <v>4549</v>
      </c>
      <c r="U28" s="49">
        <v>5264</v>
      </c>
      <c r="V28" s="49">
        <v>1231</v>
      </c>
      <c r="W28" s="49">
        <v>-2395</v>
      </c>
      <c r="X28" s="49">
        <v>-1164</v>
      </c>
      <c r="Y28" s="49">
        <v>4621</v>
      </c>
      <c r="Z28" s="49">
        <v>3457</v>
      </c>
      <c r="AA28" s="49">
        <v>-2938</v>
      </c>
      <c r="AB28" s="49">
        <v>519</v>
      </c>
      <c r="AC28" s="49">
        <v>934</v>
      </c>
      <c r="AD28" s="49">
        <v>5786</v>
      </c>
      <c r="AE28" s="49">
        <v>6720</v>
      </c>
      <c r="AF28" s="49">
        <v>1664</v>
      </c>
      <c r="AG28" s="49">
        <v>8384</v>
      </c>
      <c r="AH28" s="49">
        <v>3131</v>
      </c>
      <c r="AI28" s="49">
        <v>11515</v>
      </c>
      <c r="AJ28" s="49">
        <v>-1248</v>
      </c>
      <c r="AK28" s="49">
        <v>3008</v>
      </c>
      <c r="AL28" s="49">
        <v>1760</v>
      </c>
      <c r="AM28" s="49">
        <v>-1846</v>
      </c>
      <c r="AN28" s="49">
        <v>-86</v>
      </c>
      <c r="AO28" s="49">
        <v>1774</v>
      </c>
      <c r="AP28" s="49">
        <v>1688</v>
      </c>
      <c r="AQ28" s="49">
        <v>4427</v>
      </c>
      <c r="AR28" s="49">
        <v>-5065</v>
      </c>
      <c r="AS28" s="49">
        <v>-638</v>
      </c>
      <c r="AT28" s="49">
        <v>46</v>
      </c>
      <c r="AU28" s="49">
        <v>-592</v>
      </c>
      <c r="AV28" s="49">
        <v>3091</v>
      </c>
      <c r="AW28" s="49">
        <v>2499</v>
      </c>
      <c r="AX28" s="49">
        <v>-2393</v>
      </c>
      <c r="AY28" s="49">
        <v>3946</v>
      </c>
      <c r="AZ28" s="49">
        <v>1553</v>
      </c>
      <c r="BA28" s="49">
        <v>-4448</v>
      </c>
      <c r="BB28" s="49">
        <v>-2895</v>
      </c>
      <c r="BC28" s="49">
        <v>-810</v>
      </c>
      <c r="BD28" s="49">
        <v>-3705</v>
      </c>
      <c r="BE28" s="49">
        <v>-328</v>
      </c>
      <c r="BF28" s="49">
        <v>7666</v>
      </c>
      <c r="BG28" s="49">
        <v>7338</v>
      </c>
      <c r="BH28" s="49">
        <v>-8668</v>
      </c>
      <c r="BI28" s="49">
        <v>-1330</v>
      </c>
      <c r="BJ28" s="49">
        <v>6659</v>
      </c>
      <c r="BK28" s="49">
        <v>5329</v>
      </c>
      <c r="BL28" s="49">
        <v>-1754</v>
      </c>
      <c r="BM28" s="49">
        <v>6381</v>
      </c>
      <c r="BN28" s="49">
        <v>4627</v>
      </c>
      <c r="BO28" s="49">
        <v>-11364</v>
      </c>
      <c r="BP28" s="49">
        <v>-6737</v>
      </c>
      <c r="BQ28" s="49">
        <v>-2016</v>
      </c>
      <c r="BR28" s="49">
        <v>-8753</v>
      </c>
      <c r="BS28" s="49">
        <v>-13509</v>
      </c>
      <c r="BT28" s="49">
        <v>4193</v>
      </c>
      <c r="BU28" s="49">
        <v>-9316</v>
      </c>
      <c r="BV28" s="49">
        <v>-3867</v>
      </c>
      <c r="BW28" s="49">
        <v>-13183</v>
      </c>
      <c r="BX28" s="49">
        <v>3094</v>
      </c>
      <c r="BY28" s="49">
        <v>-10089</v>
      </c>
      <c r="BZ28" s="49">
        <v>-2511</v>
      </c>
      <c r="CA28" s="49">
        <v>1814</v>
      </c>
      <c r="CB28" s="49">
        <v>-697</v>
      </c>
      <c r="CC28" s="49">
        <v>4691</v>
      </c>
      <c r="CD28" s="49">
        <v>3994</v>
      </c>
      <c r="CE28" s="49">
        <v>1858</v>
      </c>
      <c r="CF28" s="49">
        <v>5852</v>
      </c>
    </row>
    <row r="29" spans="1:84" ht="18.75" customHeight="1" x14ac:dyDescent="0.25">
      <c r="A29" s="56" t="s">
        <v>424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</row>
    <row r="30" spans="1:84" ht="18.75" customHeight="1" x14ac:dyDescent="0.25">
      <c r="A30" s="56" t="s">
        <v>119</v>
      </c>
      <c r="B30" s="49">
        <v>166</v>
      </c>
      <c r="C30" s="49">
        <v>3592</v>
      </c>
      <c r="D30" s="49">
        <v>1468</v>
      </c>
      <c r="E30" s="49">
        <v>8036</v>
      </c>
      <c r="F30" s="49">
        <v>-3756</v>
      </c>
      <c r="G30" s="49">
        <v>4280</v>
      </c>
      <c r="H30" s="49">
        <v>7510</v>
      </c>
      <c r="I30" s="49">
        <v>3558</v>
      </c>
      <c r="J30" s="49">
        <v>11068</v>
      </c>
      <c r="K30" s="49">
        <v>5297</v>
      </c>
      <c r="L30" s="49">
        <v>16365</v>
      </c>
      <c r="M30" s="49">
        <v>-3734</v>
      </c>
      <c r="N30" s="49">
        <v>12631</v>
      </c>
      <c r="O30" s="49">
        <v>4211</v>
      </c>
      <c r="P30" s="49">
        <v>10396</v>
      </c>
      <c r="Q30" s="49">
        <v>14607</v>
      </c>
      <c r="R30" s="49">
        <v>3821</v>
      </c>
      <c r="S30" s="49">
        <v>18428</v>
      </c>
      <c r="T30" s="49">
        <v>-11328</v>
      </c>
      <c r="U30" s="49">
        <v>7100</v>
      </c>
      <c r="V30" s="49">
        <v>11815</v>
      </c>
      <c r="W30" s="49">
        <v>7858</v>
      </c>
      <c r="X30" s="49">
        <v>19673</v>
      </c>
      <c r="Y30" s="49">
        <v>918</v>
      </c>
      <c r="Z30" s="49">
        <v>20591</v>
      </c>
      <c r="AA30" s="49">
        <v>-19138</v>
      </c>
      <c r="AB30" s="49">
        <v>1453</v>
      </c>
      <c r="AC30" s="49">
        <v>7039</v>
      </c>
      <c r="AD30" s="49">
        <v>16379</v>
      </c>
      <c r="AE30" s="49">
        <v>23418</v>
      </c>
      <c r="AF30" s="49">
        <v>-4517</v>
      </c>
      <c r="AG30" s="49">
        <v>18901</v>
      </c>
      <c r="AH30" s="49">
        <v>-13434</v>
      </c>
      <c r="AI30" s="49">
        <v>5467</v>
      </c>
      <c r="AJ30" s="49">
        <v>5115</v>
      </c>
      <c r="AK30" s="49">
        <v>17430</v>
      </c>
      <c r="AL30" s="49">
        <v>22545</v>
      </c>
      <c r="AM30" s="49">
        <v>-3539</v>
      </c>
      <c r="AN30" s="49">
        <v>19006</v>
      </c>
      <c r="AO30" s="49">
        <v>-16048</v>
      </c>
      <c r="AP30" s="49">
        <v>2958</v>
      </c>
      <c r="AQ30" s="49">
        <v>4760</v>
      </c>
      <c r="AR30" s="49">
        <v>14255</v>
      </c>
      <c r="AS30" s="49">
        <v>19015</v>
      </c>
      <c r="AT30" s="49">
        <v>-3412</v>
      </c>
      <c r="AU30" s="49">
        <v>15603</v>
      </c>
      <c r="AV30" s="49">
        <v>-16742</v>
      </c>
      <c r="AW30" s="49">
        <v>-1139</v>
      </c>
      <c r="AX30" s="49">
        <v>3618</v>
      </c>
      <c r="AY30" s="49">
        <v>14740</v>
      </c>
      <c r="AZ30" s="49">
        <v>18358</v>
      </c>
      <c r="BA30" s="49">
        <v>-1242</v>
      </c>
      <c r="BB30" s="49">
        <v>17116</v>
      </c>
      <c r="BC30" s="49">
        <v>-19691</v>
      </c>
      <c r="BD30" s="49">
        <v>-2575</v>
      </c>
      <c r="BE30" s="49">
        <v>7758</v>
      </c>
      <c r="BF30" s="49">
        <v>35023</v>
      </c>
      <c r="BG30" s="49">
        <v>42781</v>
      </c>
      <c r="BH30" s="49">
        <v>-7854</v>
      </c>
      <c r="BI30" s="49">
        <v>34927</v>
      </c>
      <c r="BJ30" s="49">
        <v>-30763</v>
      </c>
      <c r="BK30" s="49">
        <v>4164</v>
      </c>
      <c r="BL30" s="49">
        <v>-3221</v>
      </c>
      <c r="BM30" s="49">
        <v>21091</v>
      </c>
      <c r="BN30" s="49">
        <v>17870</v>
      </c>
      <c r="BO30" s="49">
        <v>5095</v>
      </c>
      <c r="BP30" s="49">
        <v>22965</v>
      </c>
      <c r="BQ30" s="49">
        <v>-20855</v>
      </c>
      <c r="BR30" s="49">
        <v>2110</v>
      </c>
      <c r="BS30" s="49">
        <v>-8200</v>
      </c>
      <c r="BT30" s="49">
        <v>29794</v>
      </c>
      <c r="BU30" s="49">
        <v>21594</v>
      </c>
      <c r="BV30" s="49">
        <v>4411</v>
      </c>
      <c r="BW30" s="49">
        <v>26005</v>
      </c>
      <c r="BX30" s="49">
        <v>-14062</v>
      </c>
      <c r="BY30" s="49">
        <v>11943</v>
      </c>
      <c r="BZ30" s="49">
        <v>3203</v>
      </c>
      <c r="CA30" s="49">
        <v>20863</v>
      </c>
      <c r="CB30" s="49">
        <v>24066</v>
      </c>
      <c r="CC30" s="49">
        <v>3497</v>
      </c>
      <c r="CD30" s="49">
        <v>27563</v>
      </c>
      <c r="CE30" s="49">
        <v>-22313</v>
      </c>
      <c r="CF30" s="49">
        <v>5250</v>
      </c>
    </row>
    <row r="31" spans="1:84" ht="18.75" customHeight="1" x14ac:dyDescent="0.25">
      <c r="A31" s="56" t="s">
        <v>78</v>
      </c>
      <c r="B31" s="49">
        <v>-1337</v>
      </c>
      <c r="C31" s="49">
        <v>1142</v>
      </c>
      <c r="D31" s="49">
        <v>-10</v>
      </c>
      <c r="E31" s="49">
        <v>-38</v>
      </c>
      <c r="F31" s="49">
        <v>-402</v>
      </c>
      <c r="G31" s="49">
        <v>-440</v>
      </c>
      <c r="H31" s="49">
        <v>415</v>
      </c>
      <c r="I31" s="49">
        <v>-199</v>
      </c>
      <c r="J31" s="49">
        <v>216</v>
      </c>
      <c r="K31" s="49">
        <v>-10</v>
      </c>
      <c r="L31" s="49">
        <v>206</v>
      </c>
      <c r="M31" s="49">
        <v>1321</v>
      </c>
      <c r="N31" s="49">
        <v>1527</v>
      </c>
      <c r="O31" s="49">
        <v>4558</v>
      </c>
      <c r="P31" s="49">
        <v>-2592</v>
      </c>
      <c r="Q31" s="49">
        <v>1966</v>
      </c>
      <c r="R31" s="49">
        <v>-2384</v>
      </c>
      <c r="S31" s="49">
        <v>-418</v>
      </c>
      <c r="T31" s="49">
        <v>-999</v>
      </c>
      <c r="U31" s="49">
        <v>-1417</v>
      </c>
      <c r="V31" s="49">
        <v>4637</v>
      </c>
      <c r="W31" s="49">
        <v>-607</v>
      </c>
      <c r="X31" s="49">
        <v>4030</v>
      </c>
      <c r="Y31" s="49">
        <v>478</v>
      </c>
      <c r="Z31" s="49">
        <v>4508</v>
      </c>
      <c r="AA31" s="49">
        <v>-1940</v>
      </c>
      <c r="AB31" s="49">
        <v>2568</v>
      </c>
      <c r="AC31" s="49">
        <v>1796</v>
      </c>
      <c r="AD31" s="49">
        <v>-5863</v>
      </c>
      <c r="AE31" s="49">
        <v>-4067</v>
      </c>
      <c r="AF31" s="49">
        <v>7542</v>
      </c>
      <c r="AG31" s="49">
        <v>3475</v>
      </c>
      <c r="AH31" s="49">
        <v>-3734</v>
      </c>
      <c r="AI31" s="49">
        <v>-259</v>
      </c>
      <c r="AJ31" s="49">
        <v>363</v>
      </c>
      <c r="AK31" s="49">
        <v>-503</v>
      </c>
      <c r="AL31" s="49">
        <v>-140</v>
      </c>
      <c r="AM31" s="49">
        <v>-201</v>
      </c>
      <c r="AN31" s="49">
        <v>-341</v>
      </c>
      <c r="AO31" s="49">
        <v>-3697</v>
      </c>
      <c r="AP31" s="49">
        <v>-4038</v>
      </c>
      <c r="AQ31" s="49">
        <v>-301</v>
      </c>
      <c r="AR31" s="49">
        <v>-491</v>
      </c>
      <c r="AS31" s="49">
        <v>-792</v>
      </c>
      <c r="AT31" s="49">
        <v>-848</v>
      </c>
      <c r="AU31" s="49">
        <v>-1640</v>
      </c>
      <c r="AV31" s="49">
        <v>445</v>
      </c>
      <c r="AW31" s="49">
        <v>-1195</v>
      </c>
      <c r="AX31" s="49">
        <v>-222</v>
      </c>
      <c r="AY31" s="49">
        <v>-4723</v>
      </c>
      <c r="AZ31" s="49">
        <v>-4945</v>
      </c>
      <c r="BA31" s="49">
        <v>242</v>
      </c>
      <c r="BB31" s="49">
        <v>-4703</v>
      </c>
      <c r="BC31" s="49">
        <v>6701</v>
      </c>
      <c r="BD31" s="49">
        <v>1998</v>
      </c>
      <c r="BE31" s="49">
        <v>-5899</v>
      </c>
      <c r="BF31" s="49">
        <v>2317</v>
      </c>
      <c r="BG31" s="49">
        <v>-3582</v>
      </c>
      <c r="BH31" s="49">
        <v>-2925</v>
      </c>
      <c r="BI31" s="49">
        <v>-6507</v>
      </c>
      <c r="BJ31" s="49">
        <v>27406</v>
      </c>
      <c r="BK31" s="49">
        <v>20899</v>
      </c>
      <c r="BL31" s="49">
        <v>-2640</v>
      </c>
      <c r="BM31" s="49">
        <v>-1481</v>
      </c>
      <c r="BN31" s="49">
        <v>-4121</v>
      </c>
      <c r="BO31" s="49">
        <v>-122</v>
      </c>
      <c r="BP31" s="49">
        <v>-4243</v>
      </c>
      <c r="BQ31" s="49">
        <v>1774</v>
      </c>
      <c r="BR31" s="49">
        <v>-2469</v>
      </c>
      <c r="BS31" s="49">
        <v>1266</v>
      </c>
      <c r="BT31" s="49">
        <v>1004</v>
      </c>
      <c r="BU31" s="49">
        <v>2270</v>
      </c>
      <c r="BV31" s="49">
        <v>-4028</v>
      </c>
      <c r="BW31" s="49">
        <v>-1758</v>
      </c>
      <c r="BX31" s="49">
        <v>2127</v>
      </c>
      <c r="BY31" s="49">
        <v>369</v>
      </c>
      <c r="BZ31" s="49">
        <v>-3225</v>
      </c>
      <c r="CA31" s="49">
        <v>-2643</v>
      </c>
      <c r="CB31" s="49">
        <v>-5868</v>
      </c>
      <c r="CC31" s="49">
        <v>-2286</v>
      </c>
      <c r="CD31" s="49">
        <v>-8154</v>
      </c>
      <c r="CE31" s="49">
        <v>15821</v>
      </c>
      <c r="CF31" s="49">
        <v>7667</v>
      </c>
    </row>
    <row r="32" spans="1:84" ht="18.75" customHeight="1" x14ac:dyDescent="0.25">
      <c r="A32" s="56" t="s">
        <v>264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5377</v>
      </c>
      <c r="AB32" s="49">
        <v>5377</v>
      </c>
      <c r="AC32" s="49">
        <v>-219</v>
      </c>
      <c r="AD32" s="49">
        <v>-2562</v>
      </c>
      <c r="AE32" s="49">
        <v>-2781</v>
      </c>
      <c r="AF32" s="49">
        <v>2725</v>
      </c>
      <c r="AG32" s="49">
        <v>-56</v>
      </c>
      <c r="AH32" s="49">
        <v>-403</v>
      </c>
      <c r="AI32" s="49">
        <v>-459</v>
      </c>
      <c r="AJ32" s="49">
        <v>-96</v>
      </c>
      <c r="AK32" s="49">
        <v>2735</v>
      </c>
      <c r="AL32" s="49">
        <v>2639</v>
      </c>
      <c r="AM32" s="49">
        <v>2320</v>
      </c>
      <c r="AN32" s="49">
        <v>4959</v>
      </c>
      <c r="AO32" s="49">
        <v>-2762</v>
      </c>
      <c r="AP32" s="49">
        <v>2197</v>
      </c>
      <c r="AQ32" s="49">
        <v>11</v>
      </c>
      <c r="AR32" s="49">
        <v>328</v>
      </c>
      <c r="AS32" s="49">
        <v>339</v>
      </c>
      <c r="AT32" s="49">
        <v>-428</v>
      </c>
      <c r="AU32" s="49">
        <v>-89</v>
      </c>
      <c r="AV32" s="49">
        <v>-1184</v>
      </c>
      <c r="AW32" s="49">
        <v>-1273</v>
      </c>
      <c r="AX32" s="49">
        <v>-416</v>
      </c>
      <c r="AY32" s="49">
        <v>1117</v>
      </c>
      <c r="AZ32" s="49">
        <v>701</v>
      </c>
      <c r="BA32" s="49">
        <v>837</v>
      </c>
      <c r="BB32" s="49">
        <v>1538</v>
      </c>
      <c r="BC32" s="49">
        <v>7306</v>
      </c>
      <c r="BD32" s="49">
        <v>8844</v>
      </c>
      <c r="BE32" s="49">
        <v>501</v>
      </c>
      <c r="BF32" s="49">
        <v>-4558</v>
      </c>
      <c r="BG32" s="49">
        <v>-4057</v>
      </c>
      <c r="BH32" s="49">
        <v>-793</v>
      </c>
      <c r="BI32" s="49">
        <v>-4850</v>
      </c>
      <c r="BJ32" s="49">
        <v>-25052</v>
      </c>
      <c r="BK32" s="49">
        <v>-29902</v>
      </c>
      <c r="BL32" s="49">
        <v>0</v>
      </c>
      <c r="BM32" s="49">
        <v>0</v>
      </c>
      <c r="BN32" s="49">
        <v>0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</row>
    <row r="33" spans="1:84" ht="18.75" customHeight="1" x14ac:dyDescent="0.25">
      <c r="A33" s="55" t="s">
        <v>56</v>
      </c>
      <c r="B33" s="49">
        <v>-6289</v>
      </c>
      <c r="C33" s="49">
        <v>7985</v>
      </c>
      <c r="D33" s="49">
        <v>1910</v>
      </c>
      <c r="E33" s="49">
        <v>-481</v>
      </c>
      <c r="F33" s="49">
        <v>-1329</v>
      </c>
      <c r="G33" s="49">
        <v>-1810</v>
      </c>
      <c r="H33" s="49">
        <v>430</v>
      </c>
      <c r="I33" s="49">
        <v>-1307</v>
      </c>
      <c r="J33" s="49">
        <v>-877</v>
      </c>
      <c r="K33" s="49">
        <v>4594</v>
      </c>
      <c r="L33" s="49">
        <v>3717</v>
      </c>
      <c r="M33" s="49">
        <v>971</v>
      </c>
      <c r="N33" s="49">
        <v>4688</v>
      </c>
      <c r="O33" s="49">
        <v>2438</v>
      </c>
      <c r="P33" s="49">
        <v>-1808</v>
      </c>
      <c r="Q33" s="49">
        <v>630</v>
      </c>
      <c r="R33" s="49">
        <v>4232</v>
      </c>
      <c r="S33" s="49">
        <v>4862</v>
      </c>
      <c r="T33" s="49">
        <v>680</v>
      </c>
      <c r="U33" s="49">
        <v>5542</v>
      </c>
      <c r="V33" s="49">
        <v>-5045</v>
      </c>
      <c r="W33" s="49">
        <v>-724</v>
      </c>
      <c r="X33" s="49">
        <v>-5769</v>
      </c>
      <c r="Y33" s="49">
        <v>-2214</v>
      </c>
      <c r="Z33" s="49">
        <v>-7983</v>
      </c>
      <c r="AA33" s="49">
        <v>13142</v>
      </c>
      <c r="AB33" s="49">
        <v>5159</v>
      </c>
      <c r="AC33" s="49">
        <v>105</v>
      </c>
      <c r="AD33" s="49">
        <v>412</v>
      </c>
      <c r="AE33" s="49">
        <v>517</v>
      </c>
      <c r="AF33" s="49">
        <v>-2528</v>
      </c>
      <c r="AG33" s="49">
        <v>-2011</v>
      </c>
      <c r="AH33" s="49">
        <v>4797</v>
      </c>
      <c r="AI33" s="49">
        <v>2786</v>
      </c>
      <c r="AJ33" s="49">
        <v>4650</v>
      </c>
      <c r="AK33" s="49">
        <v>-3307</v>
      </c>
      <c r="AL33" s="49">
        <v>1343</v>
      </c>
      <c r="AM33" s="49">
        <v>-388</v>
      </c>
      <c r="AN33" s="49">
        <v>955</v>
      </c>
      <c r="AO33" s="49">
        <v>-670</v>
      </c>
      <c r="AP33" s="49">
        <v>285</v>
      </c>
      <c r="AQ33" s="49">
        <v>1514</v>
      </c>
      <c r="AR33" s="49">
        <v>-3030</v>
      </c>
      <c r="AS33" s="49">
        <v>-1516</v>
      </c>
      <c r="AT33" s="49">
        <v>2107</v>
      </c>
      <c r="AU33" s="49">
        <v>591</v>
      </c>
      <c r="AV33" s="49">
        <v>2233</v>
      </c>
      <c r="AW33" s="49">
        <v>2824</v>
      </c>
      <c r="AX33" s="49">
        <v>3482</v>
      </c>
      <c r="AY33" s="49">
        <v>-1080</v>
      </c>
      <c r="AZ33" s="49">
        <v>2402</v>
      </c>
      <c r="BA33" s="49">
        <v>373</v>
      </c>
      <c r="BB33" s="49">
        <v>2775</v>
      </c>
      <c r="BC33" s="49">
        <v>1425</v>
      </c>
      <c r="BD33" s="49">
        <v>4200</v>
      </c>
      <c r="BE33" s="49">
        <v>-1528</v>
      </c>
      <c r="BF33" s="49">
        <v>-1122</v>
      </c>
      <c r="BG33" s="49">
        <v>-2650</v>
      </c>
      <c r="BH33" s="49">
        <v>248</v>
      </c>
      <c r="BI33" s="49">
        <v>-2402</v>
      </c>
      <c r="BJ33" s="49">
        <v>-1309</v>
      </c>
      <c r="BK33" s="49">
        <v>-3711</v>
      </c>
      <c r="BL33" s="49">
        <v>7447</v>
      </c>
      <c r="BM33" s="49">
        <v>-6032</v>
      </c>
      <c r="BN33" s="49">
        <v>1415</v>
      </c>
      <c r="BO33" s="49">
        <v>6246</v>
      </c>
      <c r="BP33" s="49">
        <v>7661</v>
      </c>
      <c r="BQ33" s="49">
        <v>-1854</v>
      </c>
      <c r="BR33" s="49">
        <v>5807</v>
      </c>
      <c r="BS33" s="49">
        <v>12051</v>
      </c>
      <c r="BT33" s="49">
        <v>-15158</v>
      </c>
      <c r="BU33" s="49">
        <v>-3107</v>
      </c>
      <c r="BV33" s="49">
        <v>8066</v>
      </c>
      <c r="BW33" s="49">
        <v>4959</v>
      </c>
      <c r="BX33" s="49">
        <v>-4490</v>
      </c>
      <c r="BY33" s="49">
        <v>469</v>
      </c>
      <c r="BZ33" s="49">
        <v>10616</v>
      </c>
      <c r="CA33" s="49">
        <v>-6114</v>
      </c>
      <c r="CB33" s="49">
        <v>4502</v>
      </c>
      <c r="CC33" s="49">
        <v>3140</v>
      </c>
      <c r="CD33" s="49">
        <v>7642</v>
      </c>
      <c r="CE33" s="49">
        <v>-5722</v>
      </c>
      <c r="CF33" s="49">
        <v>1920</v>
      </c>
    </row>
    <row r="34" spans="1:84" s="105" customFormat="1" ht="18.75" customHeight="1" x14ac:dyDescent="0.25">
      <c r="A34" s="51" t="s">
        <v>270</v>
      </c>
      <c r="B34" s="104">
        <v>36621</v>
      </c>
      <c r="C34" s="104">
        <v>68273</v>
      </c>
      <c r="D34" s="104">
        <v>44452</v>
      </c>
      <c r="E34" s="104">
        <v>67880</v>
      </c>
      <c r="F34" s="104">
        <v>15872</v>
      </c>
      <c r="G34" s="104">
        <v>83752</v>
      </c>
      <c r="H34" s="104">
        <v>30370</v>
      </c>
      <c r="I34" s="104">
        <v>52207</v>
      </c>
      <c r="J34" s="104">
        <v>82577</v>
      </c>
      <c r="K34" s="104">
        <v>31987</v>
      </c>
      <c r="L34" s="104">
        <v>114564</v>
      </c>
      <c r="M34" s="104">
        <v>42869</v>
      </c>
      <c r="N34" s="104">
        <v>157433</v>
      </c>
      <c r="O34" s="104">
        <v>59132</v>
      </c>
      <c r="P34" s="104">
        <v>27590</v>
      </c>
      <c r="Q34" s="104">
        <v>86722</v>
      </c>
      <c r="R34" s="104">
        <v>95537</v>
      </c>
      <c r="S34" s="104">
        <v>182259</v>
      </c>
      <c r="T34" s="104">
        <v>43962</v>
      </c>
      <c r="U34" s="104">
        <v>226221</v>
      </c>
      <c r="V34" s="104">
        <v>25185</v>
      </c>
      <c r="W34" s="104">
        <v>29924</v>
      </c>
      <c r="X34" s="104">
        <v>55109</v>
      </c>
      <c r="Y34" s="104">
        <v>92415</v>
      </c>
      <c r="Z34" s="104">
        <v>147524</v>
      </c>
      <c r="AA34" s="104">
        <v>937</v>
      </c>
      <c r="AB34" s="104">
        <v>148461</v>
      </c>
      <c r="AC34" s="104">
        <v>2466</v>
      </c>
      <c r="AD34" s="104">
        <v>105173</v>
      </c>
      <c r="AE34" s="104">
        <v>107639</v>
      </c>
      <c r="AF34" s="104">
        <v>174494</v>
      </c>
      <c r="AG34" s="104">
        <v>282133</v>
      </c>
      <c r="AH34" s="104">
        <v>106787</v>
      </c>
      <c r="AI34" s="104">
        <v>388920</v>
      </c>
      <c r="AJ34" s="104">
        <v>47424</v>
      </c>
      <c r="AK34" s="104">
        <v>123513</v>
      </c>
      <c r="AL34" s="104">
        <v>170937</v>
      </c>
      <c r="AM34" s="104">
        <v>143725</v>
      </c>
      <c r="AN34" s="104">
        <v>314662</v>
      </c>
      <c r="AO34" s="104">
        <v>112301</v>
      </c>
      <c r="AP34" s="104">
        <v>426963</v>
      </c>
      <c r="AQ34" s="104">
        <v>21761</v>
      </c>
      <c r="AR34" s="104">
        <v>75074</v>
      </c>
      <c r="AS34" s="104">
        <v>96835</v>
      </c>
      <c r="AT34" s="104">
        <v>233660</v>
      </c>
      <c r="AU34" s="104">
        <v>330495</v>
      </c>
      <c r="AV34" s="104">
        <v>105277</v>
      </c>
      <c r="AW34" s="104">
        <v>435772</v>
      </c>
      <c r="AX34" s="104">
        <v>32466</v>
      </c>
      <c r="AY34" s="104">
        <v>30214</v>
      </c>
      <c r="AZ34" s="104">
        <v>62680</v>
      </c>
      <c r="BA34" s="104">
        <v>151788</v>
      </c>
      <c r="BB34" s="104">
        <v>214468</v>
      </c>
      <c r="BC34" s="104">
        <v>72385</v>
      </c>
      <c r="BD34" s="104">
        <v>286853</v>
      </c>
      <c r="BE34" s="104">
        <v>32869</v>
      </c>
      <c r="BF34" s="104">
        <v>101018</v>
      </c>
      <c r="BG34" s="104">
        <v>133887</v>
      </c>
      <c r="BH34" s="104">
        <v>83635</v>
      </c>
      <c r="BI34" s="104">
        <v>217522</v>
      </c>
      <c r="BJ34" s="104">
        <v>177729</v>
      </c>
      <c r="BK34" s="104">
        <v>395251</v>
      </c>
      <c r="BL34" s="104">
        <v>90954</v>
      </c>
      <c r="BM34" s="104">
        <v>82661</v>
      </c>
      <c r="BN34" s="104">
        <v>173615</v>
      </c>
      <c r="BO34" s="104">
        <v>107630</v>
      </c>
      <c r="BP34" s="104">
        <v>281245</v>
      </c>
      <c r="BQ34" s="104">
        <v>45089</v>
      </c>
      <c r="BR34" s="104">
        <v>326334</v>
      </c>
      <c r="BS34" s="104">
        <v>84307</v>
      </c>
      <c r="BT34" s="104">
        <v>75435</v>
      </c>
      <c r="BU34" s="104">
        <v>159742</v>
      </c>
      <c r="BV34" s="104">
        <v>69625</v>
      </c>
      <c r="BW34" s="104">
        <v>229367</v>
      </c>
      <c r="BX34" s="104">
        <v>53523</v>
      </c>
      <c r="BY34" s="104">
        <v>282890</v>
      </c>
      <c r="BZ34" s="104">
        <v>169109</v>
      </c>
      <c r="CA34" s="104">
        <v>53227</v>
      </c>
      <c r="CB34" s="104">
        <v>222336</v>
      </c>
      <c r="CC34" s="104">
        <v>94252</v>
      </c>
      <c r="CD34" s="104">
        <v>316588</v>
      </c>
      <c r="CE34" s="104">
        <v>41168</v>
      </c>
      <c r="CF34" s="104">
        <v>365362</v>
      </c>
    </row>
    <row r="35" spans="1:84" s="108" customFormat="1" ht="18.75" customHeight="1" x14ac:dyDescent="0.25">
      <c r="A35" s="106" t="s">
        <v>11</v>
      </c>
      <c r="B35" s="107">
        <v>-12194</v>
      </c>
      <c r="C35" s="107">
        <v>-10049</v>
      </c>
      <c r="D35" s="107">
        <v>-10874</v>
      </c>
      <c r="E35" s="107">
        <v>-4662</v>
      </c>
      <c r="F35" s="107">
        <v>-7679</v>
      </c>
      <c r="G35" s="107">
        <v>-12341</v>
      </c>
      <c r="H35" s="107">
        <v>-2966</v>
      </c>
      <c r="I35" s="107">
        <v>-2350</v>
      </c>
      <c r="J35" s="107">
        <v>-5316</v>
      </c>
      <c r="K35" s="107">
        <v>-2054</v>
      </c>
      <c r="L35" s="107">
        <v>-7370</v>
      </c>
      <c r="M35" s="107">
        <v>-19129</v>
      </c>
      <c r="N35" s="107">
        <v>-26499</v>
      </c>
      <c r="O35" s="107">
        <v>-10372</v>
      </c>
      <c r="P35" s="107">
        <v>-13336</v>
      </c>
      <c r="Q35" s="107">
        <v>-23708</v>
      </c>
      <c r="R35" s="107">
        <v>-14595</v>
      </c>
      <c r="S35" s="107">
        <v>-38303</v>
      </c>
      <c r="T35" s="107">
        <v>-10878</v>
      </c>
      <c r="U35" s="107">
        <v>-49181</v>
      </c>
      <c r="V35" s="107">
        <v>-15631</v>
      </c>
      <c r="W35" s="107">
        <v>-18897</v>
      </c>
      <c r="X35" s="107">
        <v>-34528</v>
      </c>
      <c r="Y35" s="107">
        <v>-28400</v>
      </c>
      <c r="Z35" s="107">
        <v>-62928</v>
      </c>
      <c r="AA35" s="107">
        <v>-8473</v>
      </c>
      <c r="AB35" s="107">
        <v>-71401</v>
      </c>
      <c r="AC35" s="107">
        <v>-23745</v>
      </c>
      <c r="AD35" s="107">
        <v>-27064</v>
      </c>
      <c r="AE35" s="107">
        <v>-50809</v>
      </c>
      <c r="AF35" s="107">
        <v>-26156</v>
      </c>
      <c r="AG35" s="107">
        <v>-76965</v>
      </c>
      <c r="AH35" s="107">
        <v>-24185</v>
      </c>
      <c r="AI35" s="107">
        <v>-101150</v>
      </c>
      <c r="AJ35" s="107">
        <v>-33206</v>
      </c>
      <c r="AK35" s="107">
        <v>-30430</v>
      </c>
      <c r="AL35" s="107">
        <v>-63636</v>
      </c>
      <c r="AM35" s="107">
        <v>-598</v>
      </c>
      <c r="AN35" s="107">
        <v>-64234</v>
      </c>
      <c r="AO35" s="107">
        <v>-6131</v>
      </c>
      <c r="AP35" s="107">
        <v>-70365</v>
      </c>
      <c r="AQ35" s="107">
        <v>-9761</v>
      </c>
      <c r="AR35" s="107">
        <v>-14044</v>
      </c>
      <c r="AS35" s="107">
        <v>-23805</v>
      </c>
      <c r="AT35" s="107">
        <v>-10058</v>
      </c>
      <c r="AU35" s="107">
        <v>-33863</v>
      </c>
      <c r="AV35" s="107">
        <v>-13179</v>
      </c>
      <c r="AW35" s="107">
        <v>-47042</v>
      </c>
      <c r="AX35" s="107">
        <v>-15876</v>
      </c>
      <c r="AY35" s="107">
        <v>-27592</v>
      </c>
      <c r="AZ35" s="107">
        <v>-43468</v>
      </c>
      <c r="BA35" s="107">
        <v>-33192</v>
      </c>
      <c r="BB35" s="107">
        <v>-76660</v>
      </c>
      <c r="BC35" s="107">
        <v>-21753</v>
      </c>
      <c r="BD35" s="107">
        <v>-98413</v>
      </c>
      <c r="BE35" s="107">
        <v>-39555</v>
      </c>
      <c r="BF35" s="107">
        <v>-21626</v>
      </c>
      <c r="BG35" s="107">
        <v>-61181</v>
      </c>
      <c r="BH35" s="107">
        <v>-25463</v>
      </c>
      <c r="BI35" s="107">
        <v>-86644</v>
      </c>
      <c r="BJ35" s="107">
        <v>-35355</v>
      </c>
      <c r="BK35" s="107">
        <v>-121999</v>
      </c>
      <c r="BL35" s="107">
        <v>-52412</v>
      </c>
      <c r="BM35" s="107">
        <v>-21432</v>
      </c>
      <c r="BN35" s="107">
        <v>-73844</v>
      </c>
      <c r="BO35" s="107">
        <v>-25312</v>
      </c>
      <c r="BP35" s="107">
        <v>-99156</v>
      </c>
      <c r="BQ35" s="107">
        <v>-31463</v>
      </c>
      <c r="BR35" s="107">
        <v>-130619</v>
      </c>
      <c r="BS35" s="107">
        <v>-30681</v>
      </c>
      <c r="BT35" s="107">
        <v>-37836</v>
      </c>
      <c r="BU35" s="107">
        <v>-68517</v>
      </c>
      <c r="BV35" s="107">
        <v>-42281</v>
      </c>
      <c r="BW35" s="107">
        <v>-110798</v>
      </c>
      <c r="BX35" s="107">
        <v>-25325</v>
      </c>
      <c r="BY35" s="107">
        <v>-136123</v>
      </c>
      <c r="BZ35" s="107">
        <v>-82444</v>
      </c>
      <c r="CA35" s="107">
        <v>-24523</v>
      </c>
      <c r="CB35" s="107">
        <v>-106967</v>
      </c>
      <c r="CC35" s="107">
        <v>-66407</v>
      </c>
      <c r="CD35" s="107">
        <v>-173374</v>
      </c>
      <c r="CE35" s="107">
        <v>-32413</v>
      </c>
      <c r="CF35" s="107">
        <v>-205787</v>
      </c>
    </row>
    <row r="36" spans="1:84" ht="18.75" customHeight="1" x14ac:dyDescent="0.25">
      <c r="A36" s="56" t="s">
        <v>273</v>
      </c>
      <c r="B36" s="49">
        <v>-11734</v>
      </c>
      <c r="C36" s="49">
        <v>-8947</v>
      </c>
      <c r="D36" s="49">
        <v>-9142</v>
      </c>
      <c r="E36" s="49">
        <v>-3962</v>
      </c>
      <c r="F36" s="49">
        <v>-5648</v>
      </c>
      <c r="G36" s="49">
        <v>-9610</v>
      </c>
      <c r="H36" s="49">
        <v>-1956</v>
      </c>
      <c r="I36" s="49">
        <v>-2005</v>
      </c>
      <c r="J36" s="49">
        <v>-3961</v>
      </c>
      <c r="K36" s="49">
        <v>-1223</v>
      </c>
      <c r="L36" s="49">
        <v>-5184</v>
      </c>
      <c r="M36" s="49">
        <v>-16684</v>
      </c>
      <c r="N36" s="49">
        <v>-21868</v>
      </c>
      <c r="O36" s="49">
        <v>-6996</v>
      </c>
      <c r="P36" s="49">
        <v>-8413</v>
      </c>
      <c r="Q36" s="49">
        <v>-15409</v>
      </c>
      <c r="R36" s="49">
        <v>-11249</v>
      </c>
      <c r="S36" s="49">
        <v>-26658</v>
      </c>
      <c r="T36" s="49">
        <v>-7291</v>
      </c>
      <c r="U36" s="49">
        <v>-33949</v>
      </c>
      <c r="V36" s="49">
        <v>-12170</v>
      </c>
      <c r="W36" s="49">
        <v>-16452</v>
      </c>
      <c r="X36" s="49">
        <v>-28622</v>
      </c>
      <c r="Y36" s="49">
        <v>-25648</v>
      </c>
      <c r="Z36" s="49">
        <v>-54270</v>
      </c>
      <c r="AA36" s="49">
        <v>-8096</v>
      </c>
      <c r="AB36" s="49">
        <v>-62366</v>
      </c>
      <c r="AC36" s="49">
        <v>-22519</v>
      </c>
      <c r="AD36" s="49">
        <v>-23696</v>
      </c>
      <c r="AE36" s="49">
        <v>-46215</v>
      </c>
      <c r="AF36" s="49">
        <v>-22274</v>
      </c>
      <c r="AG36" s="49">
        <v>-68489</v>
      </c>
      <c r="AH36" s="49">
        <v>-21820</v>
      </c>
      <c r="AI36" s="49">
        <v>-90309</v>
      </c>
      <c r="AJ36" s="49">
        <v>-31566</v>
      </c>
      <c r="AK36" s="49">
        <v>-29093</v>
      </c>
      <c r="AL36" s="49">
        <v>-60659</v>
      </c>
      <c r="AM36" s="49">
        <v>1061</v>
      </c>
      <c r="AN36" s="49">
        <v>-59598</v>
      </c>
      <c r="AO36" s="49">
        <v>-4130</v>
      </c>
      <c r="AP36" s="49">
        <v>-63728</v>
      </c>
      <c r="AQ36" s="49">
        <v>-8322</v>
      </c>
      <c r="AR36" s="49">
        <v>-12580</v>
      </c>
      <c r="AS36" s="49">
        <v>-20902</v>
      </c>
      <c r="AT36" s="49">
        <v>-8232</v>
      </c>
      <c r="AU36" s="49">
        <v>-29134</v>
      </c>
      <c r="AV36" s="49">
        <v>-11849</v>
      </c>
      <c r="AW36" s="49">
        <v>-40983</v>
      </c>
      <c r="AX36" s="49">
        <v>-13507</v>
      </c>
      <c r="AY36" s="49">
        <v>-24689</v>
      </c>
      <c r="AZ36" s="49">
        <v>-38196</v>
      </c>
      <c r="BA36" s="49">
        <v>-30691</v>
      </c>
      <c r="BB36" s="49">
        <v>-68887</v>
      </c>
      <c r="BC36" s="49">
        <v>-20144</v>
      </c>
      <c r="BD36" s="49">
        <v>-89031</v>
      </c>
      <c r="BE36" s="49">
        <v>-37385</v>
      </c>
      <c r="BF36" s="49">
        <v>-20328</v>
      </c>
      <c r="BG36" s="49">
        <v>-57713</v>
      </c>
      <c r="BH36" s="49">
        <v>-21317</v>
      </c>
      <c r="BI36" s="49">
        <v>-79030</v>
      </c>
      <c r="BJ36" s="49">
        <v>-28346</v>
      </c>
      <c r="BK36" s="49">
        <v>-107376</v>
      </c>
      <c r="BL36" s="49">
        <v>-19729</v>
      </c>
      <c r="BM36" s="49">
        <v>-20168</v>
      </c>
      <c r="BN36" s="49">
        <v>-39897</v>
      </c>
      <c r="BO36" s="49">
        <v>-24833</v>
      </c>
      <c r="BP36" s="49">
        <v>-64730</v>
      </c>
      <c r="BQ36" s="49">
        <v>-28614</v>
      </c>
      <c r="BR36" s="49">
        <v>-93344</v>
      </c>
      <c r="BS36" s="49">
        <v>-29007</v>
      </c>
      <c r="BT36" s="49">
        <v>-33343</v>
      </c>
      <c r="BU36" s="49">
        <v>-62350</v>
      </c>
      <c r="BV36" s="49">
        <v>-41001</v>
      </c>
      <c r="BW36" s="49">
        <v>-103351</v>
      </c>
      <c r="BX36" s="49">
        <v>-22802</v>
      </c>
      <c r="BY36" s="49">
        <v>-126153</v>
      </c>
      <c r="BZ36" s="49">
        <v>-75165</v>
      </c>
      <c r="CA36" s="49">
        <v>-24274</v>
      </c>
      <c r="CB36" s="49">
        <v>-99439</v>
      </c>
      <c r="CC36" s="49">
        <v>-66304</v>
      </c>
      <c r="CD36" s="49">
        <v>-165743</v>
      </c>
      <c r="CE36" s="49">
        <v>-31313</v>
      </c>
      <c r="CF36" s="49">
        <v>-197056</v>
      </c>
    </row>
    <row r="37" spans="1:84" ht="18.75" customHeight="1" x14ac:dyDescent="0.25">
      <c r="A37" s="56" t="s">
        <v>403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-3101</v>
      </c>
      <c r="BU37" s="49">
        <v>-3101</v>
      </c>
      <c r="BV37" s="49">
        <v>-78</v>
      </c>
      <c r="BW37" s="49">
        <v>-3179</v>
      </c>
      <c r="BX37" s="49">
        <v>-1219</v>
      </c>
      <c r="BY37" s="49">
        <v>-4398</v>
      </c>
      <c r="BZ37" s="49">
        <v>-5366</v>
      </c>
      <c r="CA37" s="49">
        <v>-88</v>
      </c>
      <c r="CB37" s="49">
        <v>-5454</v>
      </c>
      <c r="CC37" s="49">
        <v>-103</v>
      </c>
      <c r="CD37" s="49">
        <v>-5557</v>
      </c>
      <c r="CE37" s="49">
        <v>-740</v>
      </c>
      <c r="CF37" s="49">
        <v>-6297</v>
      </c>
    </row>
    <row r="38" spans="1:84" ht="18.75" customHeight="1" x14ac:dyDescent="0.25">
      <c r="A38" s="56" t="s">
        <v>57</v>
      </c>
      <c r="B38" s="49">
        <v>-460</v>
      </c>
      <c r="C38" s="49">
        <v>-1102</v>
      </c>
      <c r="D38" s="49">
        <v>-1732</v>
      </c>
      <c r="E38" s="49">
        <v>-700</v>
      </c>
      <c r="F38" s="49">
        <v>-2031</v>
      </c>
      <c r="G38" s="49">
        <v>-2731</v>
      </c>
      <c r="H38" s="49">
        <v>-1010</v>
      </c>
      <c r="I38" s="49">
        <v>-345</v>
      </c>
      <c r="J38" s="49">
        <v>-1355</v>
      </c>
      <c r="K38" s="49">
        <v>-831</v>
      </c>
      <c r="L38" s="49">
        <v>-2186</v>
      </c>
      <c r="M38" s="49">
        <v>-2445</v>
      </c>
      <c r="N38" s="49">
        <v>-4631</v>
      </c>
      <c r="O38" s="49">
        <v>-3376</v>
      </c>
      <c r="P38" s="49">
        <v>-4923</v>
      </c>
      <c r="Q38" s="49">
        <v>-8299</v>
      </c>
      <c r="R38" s="49">
        <v>-3346</v>
      </c>
      <c r="S38" s="49">
        <v>-11645</v>
      </c>
      <c r="T38" s="49">
        <v>-3587</v>
      </c>
      <c r="U38" s="49">
        <v>-15232</v>
      </c>
      <c r="V38" s="49">
        <v>-3461</v>
      </c>
      <c r="W38" s="49">
        <v>-2445</v>
      </c>
      <c r="X38" s="49">
        <v>-5906</v>
      </c>
      <c r="Y38" s="49">
        <v>-2752</v>
      </c>
      <c r="Z38" s="49">
        <v>-8658</v>
      </c>
      <c r="AA38" s="49">
        <v>-377</v>
      </c>
      <c r="AB38" s="49">
        <v>-9035</v>
      </c>
      <c r="AC38" s="49">
        <v>-1226</v>
      </c>
      <c r="AD38" s="49">
        <v>-3368</v>
      </c>
      <c r="AE38" s="49">
        <v>-4594</v>
      </c>
      <c r="AF38" s="49">
        <v>-3882</v>
      </c>
      <c r="AG38" s="49">
        <v>-8476</v>
      </c>
      <c r="AH38" s="49">
        <v>-2365</v>
      </c>
      <c r="AI38" s="49">
        <v>-10841</v>
      </c>
      <c r="AJ38" s="49">
        <v>-1640</v>
      </c>
      <c r="AK38" s="49">
        <v>-1337</v>
      </c>
      <c r="AL38" s="49">
        <v>-2977</v>
      </c>
      <c r="AM38" s="49">
        <v>-1659</v>
      </c>
      <c r="AN38" s="49">
        <v>-4636</v>
      </c>
      <c r="AO38" s="49">
        <v>-2001</v>
      </c>
      <c r="AP38" s="49">
        <v>-6637</v>
      </c>
      <c r="AQ38" s="49">
        <v>-1439</v>
      </c>
      <c r="AR38" s="49">
        <v>-1464</v>
      </c>
      <c r="AS38" s="49">
        <v>-2903</v>
      </c>
      <c r="AT38" s="49">
        <v>-1826</v>
      </c>
      <c r="AU38" s="49">
        <v>-4729</v>
      </c>
      <c r="AV38" s="49">
        <v>-1330</v>
      </c>
      <c r="AW38" s="49">
        <v>-6059</v>
      </c>
      <c r="AX38" s="49">
        <v>-2369</v>
      </c>
      <c r="AY38" s="49">
        <v>-2903</v>
      </c>
      <c r="AZ38" s="49">
        <v>-5272</v>
      </c>
      <c r="BA38" s="49">
        <v>-2501</v>
      </c>
      <c r="BB38" s="49">
        <v>-7773</v>
      </c>
      <c r="BC38" s="49">
        <v>-1609</v>
      </c>
      <c r="BD38" s="49">
        <v>-9382</v>
      </c>
      <c r="BE38" s="49">
        <v>-2170</v>
      </c>
      <c r="BF38" s="49">
        <v>-1298</v>
      </c>
      <c r="BG38" s="49">
        <v>-3468</v>
      </c>
      <c r="BH38" s="49">
        <v>-4146</v>
      </c>
      <c r="BI38" s="49">
        <v>-7614</v>
      </c>
      <c r="BJ38" s="49">
        <v>-7009</v>
      </c>
      <c r="BK38" s="49">
        <v>-14623</v>
      </c>
      <c r="BL38" s="49">
        <v>-32683</v>
      </c>
      <c r="BM38" s="49">
        <v>-1264</v>
      </c>
      <c r="BN38" s="49">
        <v>-33947</v>
      </c>
      <c r="BO38" s="49">
        <v>-479</v>
      </c>
      <c r="BP38" s="49">
        <v>-34426</v>
      </c>
      <c r="BQ38" s="49">
        <v>-2849</v>
      </c>
      <c r="BR38" s="49">
        <v>-37275</v>
      </c>
      <c r="BS38" s="49">
        <v>-1674</v>
      </c>
      <c r="BT38" s="49">
        <v>-1392</v>
      </c>
      <c r="BU38" s="49">
        <v>-3066</v>
      </c>
      <c r="BV38" s="49">
        <v>-1202</v>
      </c>
      <c r="BW38" s="49">
        <v>-4268</v>
      </c>
      <c r="BX38" s="49">
        <v>-1304</v>
      </c>
      <c r="BY38" s="49">
        <v>-5572</v>
      </c>
      <c r="BZ38" s="49">
        <v>-1913</v>
      </c>
      <c r="CA38" s="49">
        <v>-161</v>
      </c>
      <c r="CB38" s="49">
        <v>-2074</v>
      </c>
      <c r="CC38" s="49">
        <v>0</v>
      </c>
      <c r="CD38" s="49">
        <v>-2074</v>
      </c>
      <c r="CE38" s="49">
        <v>-360</v>
      </c>
      <c r="CF38" s="49">
        <v>-2434</v>
      </c>
    </row>
    <row r="39" spans="1:84" s="109" customFormat="1" ht="18.75" customHeight="1" x14ac:dyDescent="0.25">
      <c r="A39" s="50" t="s">
        <v>50</v>
      </c>
      <c r="B39" s="104">
        <v>24427</v>
      </c>
      <c r="C39" s="104">
        <v>58224</v>
      </c>
      <c r="D39" s="104">
        <v>33578</v>
      </c>
      <c r="E39" s="104">
        <v>63218</v>
      </c>
      <c r="F39" s="104">
        <v>8193</v>
      </c>
      <c r="G39" s="104">
        <v>71411</v>
      </c>
      <c r="H39" s="104">
        <v>27404</v>
      </c>
      <c r="I39" s="104">
        <v>49857</v>
      </c>
      <c r="J39" s="104">
        <v>77261</v>
      </c>
      <c r="K39" s="104">
        <v>29933</v>
      </c>
      <c r="L39" s="104">
        <v>107194</v>
      </c>
      <c r="M39" s="104">
        <v>23740</v>
      </c>
      <c r="N39" s="104">
        <v>130934</v>
      </c>
      <c r="O39" s="104">
        <v>48760</v>
      </c>
      <c r="P39" s="104">
        <v>14254</v>
      </c>
      <c r="Q39" s="104">
        <v>63014</v>
      </c>
      <c r="R39" s="104">
        <v>80942</v>
      </c>
      <c r="S39" s="104">
        <v>143956</v>
      </c>
      <c r="T39" s="104">
        <v>33084</v>
      </c>
      <c r="U39" s="104">
        <v>177040</v>
      </c>
      <c r="V39" s="104">
        <v>9554</v>
      </c>
      <c r="W39" s="104">
        <v>11027</v>
      </c>
      <c r="X39" s="104">
        <v>20581</v>
      </c>
      <c r="Y39" s="104">
        <v>64015</v>
      </c>
      <c r="Z39" s="104">
        <v>84596</v>
      </c>
      <c r="AA39" s="104">
        <v>-7536</v>
      </c>
      <c r="AB39" s="104">
        <v>77060</v>
      </c>
      <c r="AC39" s="104">
        <v>-21279</v>
      </c>
      <c r="AD39" s="104">
        <v>78109</v>
      </c>
      <c r="AE39" s="104">
        <v>56830</v>
      </c>
      <c r="AF39" s="104">
        <v>148338</v>
      </c>
      <c r="AG39" s="104">
        <v>205168</v>
      </c>
      <c r="AH39" s="104">
        <v>82602</v>
      </c>
      <c r="AI39" s="104">
        <v>287770</v>
      </c>
      <c r="AJ39" s="104">
        <v>14218</v>
      </c>
      <c r="AK39" s="104">
        <v>93083</v>
      </c>
      <c r="AL39" s="104">
        <v>107301</v>
      </c>
      <c r="AM39" s="104">
        <v>143127</v>
      </c>
      <c r="AN39" s="104">
        <v>250428</v>
      </c>
      <c r="AO39" s="104">
        <v>106170</v>
      </c>
      <c r="AP39" s="104">
        <v>356598</v>
      </c>
      <c r="AQ39" s="104">
        <v>12000</v>
      </c>
      <c r="AR39" s="104">
        <v>61030</v>
      </c>
      <c r="AS39" s="104">
        <v>73030</v>
      </c>
      <c r="AT39" s="104">
        <v>223602</v>
      </c>
      <c r="AU39" s="104">
        <v>296632</v>
      </c>
      <c r="AV39" s="104">
        <v>92098</v>
      </c>
      <c r="AW39" s="104">
        <v>388730</v>
      </c>
      <c r="AX39" s="104">
        <v>16590</v>
      </c>
      <c r="AY39" s="104">
        <v>2622</v>
      </c>
      <c r="AZ39" s="104">
        <v>19212</v>
      </c>
      <c r="BA39" s="104">
        <v>118596</v>
      </c>
      <c r="BB39" s="104">
        <v>137808</v>
      </c>
      <c r="BC39" s="104">
        <v>50632</v>
      </c>
      <c r="BD39" s="104">
        <v>188440</v>
      </c>
      <c r="BE39" s="104">
        <v>-6686</v>
      </c>
      <c r="BF39" s="104">
        <v>79392</v>
      </c>
      <c r="BG39" s="104">
        <v>72706</v>
      </c>
      <c r="BH39" s="104">
        <v>58172</v>
      </c>
      <c r="BI39" s="104">
        <v>130878</v>
      </c>
      <c r="BJ39" s="104">
        <v>142374</v>
      </c>
      <c r="BK39" s="104">
        <v>273252</v>
      </c>
      <c r="BL39" s="104">
        <v>38542</v>
      </c>
      <c r="BM39" s="104">
        <v>61229</v>
      </c>
      <c r="BN39" s="104">
        <v>99771</v>
      </c>
      <c r="BO39" s="104">
        <v>82318</v>
      </c>
      <c r="BP39" s="104">
        <v>182089</v>
      </c>
      <c r="BQ39" s="104">
        <v>13626</v>
      </c>
      <c r="BR39" s="104">
        <v>195715</v>
      </c>
      <c r="BS39" s="104">
        <v>53626</v>
      </c>
      <c r="BT39" s="104">
        <v>37599</v>
      </c>
      <c r="BU39" s="104">
        <v>91225</v>
      </c>
      <c r="BV39" s="104">
        <v>27344</v>
      </c>
      <c r="BW39" s="104">
        <v>118569</v>
      </c>
      <c r="BX39" s="104">
        <v>28198</v>
      </c>
      <c r="BY39" s="104">
        <v>146767</v>
      </c>
      <c r="BZ39" s="104">
        <v>86665</v>
      </c>
      <c r="CA39" s="104">
        <v>28704</v>
      </c>
      <c r="CB39" s="104">
        <v>115369</v>
      </c>
      <c r="CC39" s="104">
        <v>27845</v>
      </c>
      <c r="CD39" s="104">
        <v>143214</v>
      </c>
      <c r="CE39" s="104">
        <v>8755</v>
      </c>
      <c r="CF39" s="104">
        <v>159575</v>
      </c>
    </row>
    <row r="40" spans="1:84" ht="6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</row>
    <row r="41" spans="1:84" s="109" customFormat="1" ht="18.75" customHeight="1" x14ac:dyDescent="0.25">
      <c r="A41" s="50" t="s">
        <v>58</v>
      </c>
      <c r="B41" s="104">
        <v>-24950</v>
      </c>
      <c r="C41" s="104">
        <v>-63304</v>
      </c>
      <c r="D41" s="104">
        <v>-58891</v>
      </c>
      <c r="E41" s="104">
        <v>-63423</v>
      </c>
      <c r="F41" s="104">
        <v>-9536</v>
      </c>
      <c r="G41" s="104">
        <v>-72959</v>
      </c>
      <c r="H41" s="104">
        <v>-21675</v>
      </c>
      <c r="I41" s="104">
        <v>-23060</v>
      </c>
      <c r="J41" s="104">
        <v>-44735</v>
      </c>
      <c r="K41" s="104">
        <v>-38903</v>
      </c>
      <c r="L41" s="104">
        <v>-83638</v>
      </c>
      <c r="M41" s="104">
        <v>-120195</v>
      </c>
      <c r="N41" s="104">
        <v>-203833</v>
      </c>
      <c r="O41" s="104">
        <v>-44039</v>
      </c>
      <c r="P41" s="104">
        <v>-33056</v>
      </c>
      <c r="Q41" s="104">
        <v>-77095</v>
      </c>
      <c r="R41" s="104">
        <v>-184011</v>
      </c>
      <c r="S41" s="104">
        <v>-261106</v>
      </c>
      <c r="T41" s="104">
        <v>-13569</v>
      </c>
      <c r="U41" s="104">
        <v>-274675</v>
      </c>
      <c r="V41" s="104">
        <v>-37056</v>
      </c>
      <c r="W41" s="104">
        <v>-12095</v>
      </c>
      <c r="X41" s="104">
        <v>-49151</v>
      </c>
      <c r="Y41" s="104">
        <v>-268067</v>
      </c>
      <c r="Z41" s="104">
        <v>-317218</v>
      </c>
      <c r="AA41" s="104">
        <v>-2621</v>
      </c>
      <c r="AB41" s="104">
        <v>-319839</v>
      </c>
      <c r="AC41" s="104">
        <v>12761</v>
      </c>
      <c r="AD41" s="104">
        <v>-32649</v>
      </c>
      <c r="AE41" s="104">
        <v>-19888</v>
      </c>
      <c r="AF41" s="104">
        <v>-108156</v>
      </c>
      <c r="AG41" s="104">
        <v>-128044</v>
      </c>
      <c r="AH41" s="104">
        <v>-106139</v>
      </c>
      <c r="AI41" s="104">
        <v>-234183</v>
      </c>
      <c r="AJ41" s="104">
        <v>-18800</v>
      </c>
      <c r="AK41" s="104">
        <v>-17928</v>
      </c>
      <c r="AL41" s="104">
        <v>-36728</v>
      </c>
      <c r="AM41" s="104">
        <v>-12770</v>
      </c>
      <c r="AN41" s="104">
        <v>-49498</v>
      </c>
      <c r="AO41" s="104">
        <v>-394296</v>
      </c>
      <c r="AP41" s="104">
        <v>-443794</v>
      </c>
      <c r="AQ41" s="104">
        <v>11679</v>
      </c>
      <c r="AR41" s="104">
        <v>2053</v>
      </c>
      <c r="AS41" s="104">
        <v>13732</v>
      </c>
      <c r="AT41" s="104">
        <v>-107243</v>
      </c>
      <c r="AU41" s="104">
        <v>-93511</v>
      </c>
      <c r="AV41" s="104">
        <v>-14879</v>
      </c>
      <c r="AW41" s="104">
        <v>-108390</v>
      </c>
      <c r="AX41" s="104">
        <v>191039</v>
      </c>
      <c r="AY41" s="104">
        <v>102215</v>
      </c>
      <c r="AZ41" s="104">
        <v>293254</v>
      </c>
      <c r="BA41" s="104">
        <v>-5848</v>
      </c>
      <c r="BB41" s="104">
        <v>287406</v>
      </c>
      <c r="BC41" s="104">
        <v>-101235</v>
      </c>
      <c r="BD41" s="104">
        <v>186171</v>
      </c>
      <c r="BE41" s="104">
        <v>-2756</v>
      </c>
      <c r="BF41" s="104">
        <v>-20233</v>
      </c>
      <c r="BG41" s="104">
        <v>-22989</v>
      </c>
      <c r="BH41" s="104">
        <v>-16850</v>
      </c>
      <c r="BI41" s="104">
        <v>-39839</v>
      </c>
      <c r="BJ41" s="104">
        <v>-123291</v>
      </c>
      <c r="BK41" s="104">
        <v>-163130</v>
      </c>
      <c r="BL41" s="104">
        <v>-116049</v>
      </c>
      <c r="BM41" s="104">
        <v>-120276</v>
      </c>
      <c r="BN41" s="104">
        <v>-236325</v>
      </c>
      <c r="BO41" s="104">
        <v>-57969</v>
      </c>
      <c r="BP41" s="104">
        <v>-294294</v>
      </c>
      <c r="BQ41" s="104">
        <v>-104568</v>
      </c>
      <c r="BR41" s="104">
        <v>-398862</v>
      </c>
      <c r="BS41" s="104">
        <v>-320135</v>
      </c>
      <c r="BT41" s="104">
        <v>-19152</v>
      </c>
      <c r="BU41" s="104">
        <v>-339287</v>
      </c>
      <c r="BV41" s="104">
        <v>-50841</v>
      </c>
      <c r="BW41" s="104">
        <v>-390128</v>
      </c>
      <c r="BX41" s="104">
        <v>-32135</v>
      </c>
      <c r="BY41" s="104">
        <v>-422263</v>
      </c>
      <c r="BZ41" s="104">
        <v>-100763</v>
      </c>
      <c r="CA41" s="104">
        <v>18051</v>
      </c>
      <c r="CB41" s="104">
        <v>-82712</v>
      </c>
      <c r="CC41" s="104">
        <v>-10428</v>
      </c>
      <c r="CD41" s="104">
        <v>-93140</v>
      </c>
      <c r="CE41" s="104">
        <v>-61301</v>
      </c>
      <c r="CF41" s="104">
        <v>-154441</v>
      </c>
    </row>
    <row r="42" spans="1:84" ht="18.75" customHeight="1" x14ac:dyDescent="0.25">
      <c r="A42" s="55" t="s">
        <v>120</v>
      </c>
      <c r="B42" s="49">
        <v>0</v>
      </c>
      <c r="C42" s="49">
        <v>0</v>
      </c>
      <c r="D42" s="49">
        <v>-9175</v>
      </c>
      <c r="E42" s="49">
        <v>0</v>
      </c>
      <c r="F42" s="49">
        <v>9175</v>
      </c>
      <c r="G42" s="49">
        <v>9175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-84291</v>
      </c>
      <c r="N42" s="49">
        <v>-84291</v>
      </c>
      <c r="O42" s="49">
        <v>-2066</v>
      </c>
      <c r="P42" s="49">
        <v>-2242</v>
      </c>
      <c r="Q42" s="49">
        <v>-4308</v>
      </c>
      <c r="R42" s="49">
        <v>-118697</v>
      </c>
      <c r="S42" s="49">
        <v>-123005</v>
      </c>
      <c r="T42" s="49">
        <v>143898</v>
      </c>
      <c r="U42" s="49">
        <v>20893</v>
      </c>
      <c r="V42" s="49">
        <v>63418</v>
      </c>
      <c r="W42" s="49">
        <v>0</v>
      </c>
      <c r="X42" s="49">
        <v>63418</v>
      </c>
      <c r="Y42" s="49">
        <v>-256897</v>
      </c>
      <c r="Z42" s="49">
        <v>-193479</v>
      </c>
      <c r="AA42" s="49">
        <v>43762</v>
      </c>
      <c r="AB42" s="49">
        <v>-149717</v>
      </c>
      <c r="AC42" s="49">
        <v>44478</v>
      </c>
      <c r="AD42" s="49">
        <v>-14380</v>
      </c>
      <c r="AE42" s="49">
        <v>30098</v>
      </c>
      <c r="AF42" s="49">
        <v>-88103</v>
      </c>
      <c r="AG42" s="49">
        <v>-58005</v>
      </c>
      <c r="AH42" s="49">
        <v>-66407</v>
      </c>
      <c r="AI42" s="49">
        <v>-124412</v>
      </c>
      <c r="AJ42" s="49">
        <v>51881</v>
      </c>
      <c r="AK42" s="49">
        <v>13070</v>
      </c>
      <c r="AL42" s="49">
        <v>64951</v>
      </c>
      <c r="AM42" s="49">
        <v>13158</v>
      </c>
      <c r="AN42" s="49">
        <v>78109</v>
      </c>
      <c r="AO42" s="49">
        <v>-372989</v>
      </c>
      <c r="AP42" s="49">
        <v>-294880</v>
      </c>
      <c r="AQ42" s="49">
        <v>75914</v>
      </c>
      <c r="AR42" s="49">
        <v>23533</v>
      </c>
      <c r="AS42" s="49">
        <v>99447</v>
      </c>
      <c r="AT42" s="49">
        <v>-85159</v>
      </c>
      <c r="AU42" s="49">
        <v>14288</v>
      </c>
      <c r="AV42" s="49">
        <v>11972</v>
      </c>
      <c r="AW42" s="49">
        <v>26260</v>
      </c>
      <c r="AX42" s="49">
        <v>246707</v>
      </c>
      <c r="AY42" s="49">
        <v>116475</v>
      </c>
      <c r="AZ42" s="49">
        <v>363182</v>
      </c>
      <c r="BA42" s="49">
        <v>14229</v>
      </c>
      <c r="BB42" s="49">
        <v>377411</v>
      </c>
      <c r="BC42" s="49">
        <v>137466</v>
      </c>
      <c r="BD42" s="49">
        <v>514877</v>
      </c>
      <c r="BE42" s="49">
        <v>79934</v>
      </c>
      <c r="BF42" s="49">
        <v>10732</v>
      </c>
      <c r="BG42" s="49">
        <v>90666</v>
      </c>
      <c r="BH42" s="49">
        <v>-30</v>
      </c>
      <c r="BI42" s="49">
        <v>90636</v>
      </c>
      <c r="BJ42" s="49">
        <v>-522</v>
      </c>
      <c r="BK42" s="49">
        <v>90114</v>
      </c>
      <c r="BL42" s="49">
        <v>-35819</v>
      </c>
      <c r="BM42" s="49">
        <v>35819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</row>
    <row r="43" spans="1:84" ht="18.75" customHeight="1" x14ac:dyDescent="0.25">
      <c r="A43" s="55" t="s">
        <v>369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-150081</v>
      </c>
      <c r="BN43" s="49">
        <v>-150081</v>
      </c>
      <c r="BO43" s="49">
        <v>-50086</v>
      </c>
      <c r="BP43" s="49">
        <v>-200167</v>
      </c>
      <c r="BQ43" s="49">
        <v>-203552</v>
      </c>
      <c r="BR43" s="49">
        <v>-403719</v>
      </c>
      <c r="BS43" s="49">
        <v>-566536</v>
      </c>
      <c r="BT43" s="49">
        <v>-102767</v>
      </c>
      <c r="BU43" s="49">
        <v>-669303</v>
      </c>
      <c r="BV43" s="49">
        <v>-93855</v>
      </c>
      <c r="BW43" s="49">
        <v>-763158</v>
      </c>
      <c r="BX43" s="49">
        <v>-120711</v>
      </c>
      <c r="BY43" s="49">
        <v>-883869</v>
      </c>
      <c r="BZ43" s="49">
        <v>-217195</v>
      </c>
      <c r="CA43" s="49">
        <v>-162641</v>
      </c>
      <c r="CB43" s="49">
        <v>-379836</v>
      </c>
      <c r="CC43" s="49">
        <v>-158661</v>
      </c>
      <c r="CD43" s="49">
        <v>-538497</v>
      </c>
      <c r="CE43" s="49">
        <v>-353830</v>
      </c>
      <c r="CF43" s="49">
        <v>-892327</v>
      </c>
    </row>
    <row r="44" spans="1:84" ht="18.75" customHeight="1" x14ac:dyDescent="0.25">
      <c r="A44" s="55" t="s">
        <v>370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136363</v>
      </c>
      <c r="BN44" s="49">
        <v>136363</v>
      </c>
      <c r="BO44" s="49">
        <v>48296</v>
      </c>
      <c r="BP44" s="49">
        <v>184659</v>
      </c>
      <c r="BQ44" s="49">
        <v>143802</v>
      </c>
      <c r="BR44" s="49">
        <v>328461</v>
      </c>
      <c r="BS44" s="49">
        <v>502310</v>
      </c>
      <c r="BT44" s="49">
        <v>130276</v>
      </c>
      <c r="BU44" s="49">
        <v>632586</v>
      </c>
      <c r="BV44" s="49">
        <v>79792</v>
      </c>
      <c r="BW44" s="49">
        <v>712378</v>
      </c>
      <c r="BX44" s="49">
        <v>146367</v>
      </c>
      <c r="BY44" s="49">
        <v>858745</v>
      </c>
      <c r="BZ44" s="49">
        <v>188230</v>
      </c>
      <c r="CA44" s="49">
        <v>195013</v>
      </c>
      <c r="CB44" s="49">
        <v>383243</v>
      </c>
      <c r="CC44" s="49">
        <v>175745</v>
      </c>
      <c r="CD44" s="49">
        <v>558988</v>
      </c>
      <c r="CE44" s="49">
        <v>322753</v>
      </c>
      <c r="CF44" s="49">
        <v>881741</v>
      </c>
    </row>
    <row r="45" spans="1:84" ht="18.75" customHeight="1" x14ac:dyDescent="0.25">
      <c r="A45" s="55" t="s">
        <v>258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-18840</v>
      </c>
      <c r="AB45" s="49">
        <v>-18840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</row>
    <row r="46" spans="1:84" ht="18.75" customHeight="1" x14ac:dyDescent="0.25">
      <c r="A46" s="55" t="s">
        <v>59</v>
      </c>
      <c r="B46" s="49">
        <v>-23953</v>
      </c>
      <c r="C46" s="49">
        <v>-60758</v>
      </c>
      <c r="D46" s="49">
        <v>-47010</v>
      </c>
      <c r="E46" s="49">
        <v>-59594</v>
      </c>
      <c r="F46" s="49">
        <v>-18203</v>
      </c>
      <c r="G46" s="49">
        <v>-77797</v>
      </c>
      <c r="H46" s="49">
        <v>-12954</v>
      </c>
      <c r="I46" s="49">
        <v>-21419</v>
      </c>
      <c r="J46" s="49">
        <v>-34373</v>
      </c>
      <c r="K46" s="49">
        <v>-30680</v>
      </c>
      <c r="L46" s="49">
        <v>-65053</v>
      </c>
      <c r="M46" s="49">
        <v>-30475</v>
      </c>
      <c r="N46" s="49">
        <v>-95528</v>
      </c>
      <c r="O46" s="49">
        <v>-31969</v>
      </c>
      <c r="P46" s="49">
        <v>-28028</v>
      </c>
      <c r="Q46" s="49">
        <v>-59997</v>
      </c>
      <c r="R46" s="49">
        <v>-29391</v>
      </c>
      <c r="S46" s="49">
        <v>-89388</v>
      </c>
      <c r="T46" s="49">
        <v>-61412</v>
      </c>
      <c r="U46" s="49">
        <v>-150800</v>
      </c>
      <c r="V46" s="49">
        <v>-35584</v>
      </c>
      <c r="W46" s="49">
        <v>-6252</v>
      </c>
      <c r="X46" s="49">
        <v>-41836</v>
      </c>
      <c r="Y46" s="49">
        <v>-6266</v>
      </c>
      <c r="Z46" s="49">
        <v>-48102</v>
      </c>
      <c r="AA46" s="49">
        <v>-23940</v>
      </c>
      <c r="AB46" s="49">
        <v>-72042</v>
      </c>
      <c r="AC46" s="49">
        <v>-14297</v>
      </c>
      <c r="AD46" s="49">
        <v>-12895</v>
      </c>
      <c r="AE46" s="49">
        <v>-27192</v>
      </c>
      <c r="AF46" s="49">
        <v>-13733</v>
      </c>
      <c r="AG46" s="49">
        <v>-40925</v>
      </c>
      <c r="AH46" s="49">
        <v>-23626</v>
      </c>
      <c r="AI46" s="49">
        <v>-64551</v>
      </c>
      <c r="AJ46" s="49">
        <v>-29301</v>
      </c>
      <c r="AK46" s="49">
        <v>-25994</v>
      </c>
      <c r="AL46" s="49">
        <v>-55295</v>
      </c>
      <c r="AM46" s="49">
        <v>-23247</v>
      </c>
      <c r="AN46" s="49">
        <v>-78542</v>
      </c>
      <c r="AO46" s="49">
        <v>-19493</v>
      </c>
      <c r="AP46" s="49">
        <v>-98035</v>
      </c>
      <c r="AQ46" s="49">
        <v>-23777</v>
      </c>
      <c r="AR46" s="49">
        <v>-19433</v>
      </c>
      <c r="AS46" s="49">
        <v>-43210</v>
      </c>
      <c r="AT46" s="49">
        <v>-19293</v>
      </c>
      <c r="AU46" s="49">
        <v>-62503</v>
      </c>
      <c r="AV46" s="49">
        <v>-20893</v>
      </c>
      <c r="AW46" s="49">
        <v>-83396</v>
      </c>
      <c r="AX46" s="49">
        <v>-13658</v>
      </c>
      <c r="AY46" s="49">
        <v>-11788</v>
      </c>
      <c r="AZ46" s="49">
        <v>-25446</v>
      </c>
      <c r="BA46" s="49">
        <v>-11275</v>
      </c>
      <c r="BB46" s="49">
        <v>-36721</v>
      </c>
      <c r="BC46" s="49">
        <v>-10584</v>
      </c>
      <c r="BD46" s="49">
        <v>-47305</v>
      </c>
      <c r="BE46" s="49">
        <v>-10425</v>
      </c>
      <c r="BF46" s="49">
        <v>-3836</v>
      </c>
      <c r="BG46" s="49">
        <v>-14261</v>
      </c>
      <c r="BH46" s="49">
        <v>-4963</v>
      </c>
      <c r="BI46" s="49">
        <v>-19224</v>
      </c>
      <c r="BJ46" s="49">
        <v>-5535</v>
      </c>
      <c r="BK46" s="49">
        <v>-24759</v>
      </c>
      <c r="BL46" s="49">
        <v>-6238</v>
      </c>
      <c r="BM46" s="49">
        <v>-12534</v>
      </c>
      <c r="BN46" s="49">
        <v>-18772</v>
      </c>
      <c r="BO46" s="49">
        <v>-18181</v>
      </c>
      <c r="BP46" s="49">
        <v>-36953</v>
      </c>
      <c r="BQ46" s="49">
        <v>-16897</v>
      </c>
      <c r="BR46" s="49">
        <v>-53850</v>
      </c>
      <c r="BS46" s="49">
        <v>-9370</v>
      </c>
      <c r="BT46" s="49">
        <v>-19656</v>
      </c>
      <c r="BU46" s="49">
        <v>-29026</v>
      </c>
      <c r="BV46" s="49">
        <v>-23010</v>
      </c>
      <c r="BW46" s="49">
        <v>-52036</v>
      </c>
      <c r="BX46" s="49">
        <v>-18520</v>
      </c>
      <c r="BY46" s="49">
        <v>-70556</v>
      </c>
      <c r="BZ46" s="49">
        <v>-11008</v>
      </c>
      <c r="CA46" s="49">
        <v>-11001</v>
      </c>
      <c r="CB46" s="49">
        <v>-22009</v>
      </c>
      <c r="CC46" s="49">
        <v>-13226</v>
      </c>
      <c r="CD46" s="49">
        <v>-35235</v>
      </c>
      <c r="CE46" s="49">
        <v>-15864</v>
      </c>
      <c r="CF46" s="49">
        <v>-51099</v>
      </c>
    </row>
    <row r="47" spans="1:84" ht="18.75" customHeight="1" x14ac:dyDescent="0.25">
      <c r="A47" s="55" t="s">
        <v>138</v>
      </c>
      <c r="B47" s="49">
        <v>-997</v>
      </c>
      <c r="C47" s="49">
        <v>-2546</v>
      </c>
      <c r="D47" s="49">
        <v>-2706</v>
      </c>
      <c r="E47" s="49">
        <v>-1705</v>
      </c>
      <c r="F47" s="49">
        <v>-508</v>
      </c>
      <c r="G47" s="49">
        <v>-2213</v>
      </c>
      <c r="H47" s="49">
        <v>-1451</v>
      </c>
      <c r="I47" s="49">
        <v>-1696</v>
      </c>
      <c r="J47" s="49">
        <v>-3147</v>
      </c>
      <c r="K47" s="49">
        <v>-2698</v>
      </c>
      <c r="L47" s="49">
        <v>-5845</v>
      </c>
      <c r="M47" s="49">
        <v>-1092</v>
      </c>
      <c r="N47" s="49">
        <v>-6937</v>
      </c>
      <c r="O47" s="49">
        <v>-2975</v>
      </c>
      <c r="P47" s="49">
        <v>-1602</v>
      </c>
      <c r="Q47" s="49">
        <v>-4577</v>
      </c>
      <c r="R47" s="49">
        <v>-3128</v>
      </c>
      <c r="S47" s="49">
        <v>-7705</v>
      </c>
      <c r="T47" s="49">
        <v>-2769</v>
      </c>
      <c r="U47" s="49">
        <v>-10474</v>
      </c>
      <c r="V47" s="49">
        <v>-2519</v>
      </c>
      <c r="W47" s="49">
        <v>-5843</v>
      </c>
      <c r="X47" s="49">
        <v>-8362</v>
      </c>
      <c r="Y47" s="49">
        <v>-4904</v>
      </c>
      <c r="Z47" s="49">
        <v>-13266</v>
      </c>
      <c r="AA47" s="49">
        <v>-13705</v>
      </c>
      <c r="AB47" s="49">
        <v>-26971</v>
      </c>
      <c r="AC47" s="49">
        <v>-1805</v>
      </c>
      <c r="AD47" s="49">
        <v>-5104</v>
      </c>
      <c r="AE47" s="49">
        <v>-6909</v>
      </c>
      <c r="AF47" s="49">
        <v>-5354</v>
      </c>
      <c r="AG47" s="49">
        <v>-12263</v>
      </c>
      <c r="AH47" s="49">
        <v>-4289</v>
      </c>
      <c r="AI47" s="49">
        <v>-16552</v>
      </c>
      <c r="AJ47" s="49">
        <v>-3901</v>
      </c>
      <c r="AK47" s="49">
        <v>-3934</v>
      </c>
      <c r="AL47" s="49">
        <v>-7835</v>
      </c>
      <c r="AM47" s="49">
        <v>-2680</v>
      </c>
      <c r="AN47" s="49">
        <v>-10515</v>
      </c>
      <c r="AO47" s="49">
        <v>-1816</v>
      </c>
      <c r="AP47" s="49">
        <v>-12331</v>
      </c>
      <c r="AQ47" s="49">
        <v>-3134</v>
      </c>
      <c r="AR47" s="49">
        <v>-2047</v>
      </c>
      <c r="AS47" s="49">
        <v>-5181</v>
      </c>
      <c r="AT47" s="49">
        <v>-2791</v>
      </c>
      <c r="AU47" s="49">
        <v>-7972</v>
      </c>
      <c r="AV47" s="49">
        <v>-5958</v>
      </c>
      <c r="AW47" s="49">
        <v>-13930</v>
      </c>
      <c r="AX47" s="49">
        <v>-1997</v>
      </c>
      <c r="AY47" s="49">
        <v>-2472</v>
      </c>
      <c r="AZ47" s="49">
        <v>-4469</v>
      </c>
      <c r="BA47" s="49">
        <v>-7433</v>
      </c>
      <c r="BB47" s="49">
        <v>-11902</v>
      </c>
      <c r="BC47" s="49">
        <v>-6028</v>
      </c>
      <c r="BD47" s="49">
        <v>-17930</v>
      </c>
      <c r="BE47" s="49">
        <v>-3305</v>
      </c>
      <c r="BF47" s="49">
        <v>-7040</v>
      </c>
      <c r="BG47" s="49">
        <v>-10345</v>
      </c>
      <c r="BH47" s="49">
        <v>-9911</v>
      </c>
      <c r="BI47" s="49">
        <v>-20256</v>
      </c>
      <c r="BJ47" s="49">
        <v>-5830</v>
      </c>
      <c r="BK47" s="49">
        <v>-26086</v>
      </c>
      <c r="BL47" s="49">
        <v>-3992</v>
      </c>
      <c r="BM47" s="49">
        <v>-5802</v>
      </c>
      <c r="BN47" s="49">
        <v>-9794</v>
      </c>
      <c r="BO47" s="49">
        <v>-4871</v>
      </c>
      <c r="BP47" s="49">
        <v>-14665</v>
      </c>
      <c r="BQ47" s="49">
        <v>-3431</v>
      </c>
      <c r="BR47" s="49">
        <v>-18096</v>
      </c>
      <c r="BS47" s="49">
        <v>-6313</v>
      </c>
      <c r="BT47" s="49">
        <v>-7338</v>
      </c>
      <c r="BU47" s="49">
        <v>-13651</v>
      </c>
      <c r="BV47" s="49">
        <v>-13048</v>
      </c>
      <c r="BW47" s="49">
        <v>-26699</v>
      </c>
      <c r="BX47" s="49">
        <v>-11371</v>
      </c>
      <c r="BY47" s="49">
        <v>-38070</v>
      </c>
      <c r="BZ47" s="49">
        <v>-8378</v>
      </c>
      <c r="CA47" s="49">
        <v>-8376</v>
      </c>
      <c r="CB47" s="49">
        <v>-16754</v>
      </c>
      <c r="CC47" s="49">
        <v>-13582</v>
      </c>
      <c r="CD47" s="49">
        <v>-30336</v>
      </c>
      <c r="CE47" s="49">
        <v>-10441</v>
      </c>
      <c r="CF47" s="49">
        <v>-40777</v>
      </c>
    </row>
    <row r="48" spans="1:84" ht="18.75" customHeight="1" x14ac:dyDescent="0.25">
      <c r="A48" s="55" t="s">
        <v>371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2591</v>
      </c>
      <c r="BK48" s="49">
        <v>2591</v>
      </c>
      <c r="BL48" s="49">
        <v>0</v>
      </c>
      <c r="BM48" s="49">
        <v>5959</v>
      </c>
      <c r="BN48" s="49">
        <v>5959</v>
      </c>
      <c r="BO48" s="49">
        <v>1897</v>
      </c>
      <c r="BP48" s="49">
        <v>7856</v>
      </c>
      <c r="BQ48" s="49">
        <v>215</v>
      </c>
      <c r="BR48" s="49">
        <v>8071</v>
      </c>
      <c r="BS48" s="49">
        <v>6697</v>
      </c>
      <c r="BT48" s="49">
        <v>0</v>
      </c>
      <c r="BU48" s="49">
        <v>6697</v>
      </c>
      <c r="BV48" s="49">
        <v>0</v>
      </c>
      <c r="BW48" s="49">
        <v>6697</v>
      </c>
      <c r="BX48" s="49">
        <v>0</v>
      </c>
      <c r="BY48" s="49">
        <v>6697</v>
      </c>
      <c r="BZ48" s="49">
        <v>91</v>
      </c>
      <c r="CA48" s="49">
        <v>0</v>
      </c>
      <c r="CB48" s="49">
        <v>91</v>
      </c>
      <c r="CC48" s="49">
        <v>0</v>
      </c>
      <c r="CD48" s="49">
        <v>91</v>
      </c>
      <c r="CE48" s="49">
        <v>0</v>
      </c>
      <c r="CF48" s="49">
        <v>91</v>
      </c>
    </row>
    <row r="49" spans="1:84" ht="18.75" customHeight="1" x14ac:dyDescent="0.25">
      <c r="A49" s="55" t="s">
        <v>286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-15615</v>
      </c>
      <c r="AD49" s="49">
        <v>-270</v>
      </c>
      <c r="AE49" s="49">
        <v>-15885</v>
      </c>
      <c r="AF49" s="49">
        <v>-966</v>
      </c>
      <c r="AG49" s="49">
        <v>-16851</v>
      </c>
      <c r="AH49" s="49">
        <v>-11817</v>
      </c>
      <c r="AI49" s="49">
        <v>-28668</v>
      </c>
      <c r="AJ49" s="49">
        <v>-37479</v>
      </c>
      <c r="AK49" s="49">
        <v>-1070</v>
      </c>
      <c r="AL49" s="49">
        <v>-38549</v>
      </c>
      <c r="AM49" s="49">
        <v>-1</v>
      </c>
      <c r="AN49" s="49">
        <v>-38550</v>
      </c>
      <c r="AO49" s="49">
        <v>2</v>
      </c>
      <c r="AP49" s="49">
        <v>-38548</v>
      </c>
      <c r="AQ49" s="49">
        <v>-37324</v>
      </c>
      <c r="AR49" s="49">
        <v>37324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-40013</v>
      </c>
      <c r="AZ49" s="49">
        <v>-40013</v>
      </c>
      <c r="BA49" s="49">
        <v>-1369</v>
      </c>
      <c r="BB49" s="49">
        <v>-41382</v>
      </c>
      <c r="BC49" s="49">
        <v>-222089</v>
      </c>
      <c r="BD49" s="49">
        <v>-263471</v>
      </c>
      <c r="BE49" s="49">
        <v>-68960</v>
      </c>
      <c r="BF49" s="49">
        <v>-20089</v>
      </c>
      <c r="BG49" s="49">
        <v>-89049</v>
      </c>
      <c r="BH49" s="49">
        <v>-1946</v>
      </c>
      <c r="BI49" s="49">
        <v>-90995</v>
      </c>
      <c r="BJ49" s="49">
        <v>-113995</v>
      </c>
      <c r="BK49" s="49">
        <v>-204990</v>
      </c>
      <c r="BL49" s="49">
        <v>-70000</v>
      </c>
      <c r="BM49" s="49">
        <v>-130000</v>
      </c>
      <c r="BN49" s="49">
        <v>-200000</v>
      </c>
      <c r="BO49" s="49">
        <v>-35024</v>
      </c>
      <c r="BP49" s="49">
        <v>-235024</v>
      </c>
      <c r="BQ49" s="49">
        <v>-24705</v>
      </c>
      <c r="BR49" s="49">
        <v>-259729</v>
      </c>
      <c r="BS49" s="49">
        <v>-246923</v>
      </c>
      <c r="BT49" s="49">
        <v>-19667</v>
      </c>
      <c r="BU49" s="49">
        <v>-266590</v>
      </c>
      <c r="BV49" s="49">
        <v>-720</v>
      </c>
      <c r="BW49" s="49">
        <v>-267310</v>
      </c>
      <c r="BX49" s="49">
        <v>-27900</v>
      </c>
      <c r="BY49" s="49">
        <v>-295210</v>
      </c>
      <c r="BZ49" s="49">
        <v>-52503</v>
      </c>
      <c r="CA49" s="49">
        <v>5056</v>
      </c>
      <c r="CB49" s="49">
        <v>-47447</v>
      </c>
      <c r="CC49" s="49">
        <v>-704</v>
      </c>
      <c r="CD49" s="49">
        <v>-48151</v>
      </c>
      <c r="CE49" s="49">
        <v>-3919</v>
      </c>
      <c r="CF49" s="49">
        <v>-52070</v>
      </c>
    </row>
    <row r="50" spans="1:84" ht="18.75" customHeight="1" x14ac:dyDescent="0.25">
      <c r="A50" s="55" t="s">
        <v>91</v>
      </c>
      <c r="B50" s="49">
        <v>0</v>
      </c>
      <c r="C50" s="49">
        <v>0</v>
      </c>
      <c r="D50" s="49">
        <v>0</v>
      </c>
      <c r="E50" s="49">
        <v>-2124</v>
      </c>
      <c r="F50" s="49">
        <v>0</v>
      </c>
      <c r="G50" s="49">
        <v>-2124</v>
      </c>
      <c r="H50" s="49">
        <v>-7270</v>
      </c>
      <c r="I50" s="49">
        <v>55</v>
      </c>
      <c r="J50" s="49">
        <v>-7215</v>
      </c>
      <c r="K50" s="49">
        <v>-5525</v>
      </c>
      <c r="L50" s="49">
        <v>-12740</v>
      </c>
      <c r="M50" s="49">
        <v>-4337</v>
      </c>
      <c r="N50" s="49">
        <v>-17077</v>
      </c>
      <c r="O50" s="49">
        <v>-7029</v>
      </c>
      <c r="P50" s="49">
        <v>-1184</v>
      </c>
      <c r="Q50" s="49">
        <v>-8213</v>
      </c>
      <c r="R50" s="49">
        <v>-32795</v>
      </c>
      <c r="S50" s="49">
        <v>-41008</v>
      </c>
      <c r="T50" s="49">
        <v>-93286</v>
      </c>
      <c r="U50" s="49">
        <v>-134294</v>
      </c>
      <c r="V50" s="49">
        <v>-62371</v>
      </c>
      <c r="W50" s="49">
        <v>0</v>
      </c>
      <c r="X50" s="49">
        <v>-62371</v>
      </c>
      <c r="Y50" s="49">
        <v>0</v>
      </c>
      <c r="Z50" s="49">
        <v>-62371</v>
      </c>
      <c r="AA50" s="49">
        <v>10102</v>
      </c>
      <c r="AB50" s="49">
        <v>-52269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-37324</v>
      </c>
      <c r="AS50" s="49">
        <v>-37324</v>
      </c>
      <c r="AT50" s="49">
        <v>0</v>
      </c>
      <c r="AU50" s="49">
        <v>-37324</v>
      </c>
      <c r="AV50" s="49">
        <v>0</v>
      </c>
      <c r="AW50" s="49">
        <v>-37324</v>
      </c>
      <c r="AX50" s="49">
        <v>-40013</v>
      </c>
      <c r="AY50" s="49">
        <v>40013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</row>
    <row r="51" spans="1:84" s="109" customFormat="1" ht="18.75" customHeight="1" x14ac:dyDescent="0.25">
      <c r="A51" s="50" t="s">
        <v>60</v>
      </c>
      <c r="B51" s="104">
        <v>-5302</v>
      </c>
      <c r="C51" s="104">
        <v>-10002</v>
      </c>
      <c r="D51" s="104">
        <v>26297</v>
      </c>
      <c r="E51" s="104">
        <v>-10542</v>
      </c>
      <c r="F51" s="104">
        <v>25885</v>
      </c>
      <c r="G51" s="104">
        <v>15343</v>
      </c>
      <c r="H51" s="104">
        <v>-3078</v>
      </c>
      <c r="I51" s="104">
        <v>14846</v>
      </c>
      <c r="J51" s="104">
        <v>11768</v>
      </c>
      <c r="K51" s="104">
        <v>-32619</v>
      </c>
      <c r="L51" s="104">
        <v>-20851</v>
      </c>
      <c r="M51" s="104">
        <v>293828</v>
      </c>
      <c r="N51" s="104">
        <v>272977</v>
      </c>
      <c r="O51" s="104">
        <v>-377</v>
      </c>
      <c r="P51" s="104">
        <v>-6983</v>
      </c>
      <c r="Q51" s="104">
        <v>-7360</v>
      </c>
      <c r="R51" s="104">
        <v>-22483</v>
      </c>
      <c r="S51" s="104">
        <v>-29843</v>
      </c>
      <c r="T51" s="104">
        <v>-16534</v>
      </c>
      <c r="U51" s="104">
        <v>-46377</v>
      </c>
      <c r="V51" s="104">
        <v>-35</v>
      </c>
      <c r="W51" s="104">
        <v>-10515</v>
      </c>
      <c r="X51" s="104">
        <v>-10550</v>
      </c>
      <c r="Y51" s="104">
        <v>252748</v>
      </c>
      <c r="Z51" s="104">
        <v>242198</v>
      </c>
      <c r="AA51" s="104">
        <v>-2668</v>
      </c>
      <c r="AB51" s="104">
        <v>239530</v>
      </c>
      <c r="AC51" s="104">
        <v>-4508</v>
      </c>
      <c r="AD51" s="104">
        <v>-36668</v>
      </c>
      <c r="AE51" s="104">
        <v>-41176</v>
      </c>
      <c r="AF51" s="104">
        <v>-5205</v>
      </c>
      <c r="AG51" s="104">
        <v>-46381</v>
      </c>
      <c r="AH51" s="104">
        <v>-15169</v>
      </c>
      <c r="AI51" s="104">
        <v>-61550</v>
      </c>
      <c r="AJ51" s="104">
        <v>-6330</v>
      </c>
      <c r="AK51" s="104">
        <v>-57560</v>
      </c>
      <c r="AL51" s="104">
        <v>-63890</v>
      </c>
      <c r="AM51" s="104">
        <v>-32688</v>
      </c>
      <c r="AN51" s="104">
        <v>-96578</v>
      </c>
      <c r="AO51" s="104">
        <v>401024</v>
      </c>
      <c r="AP51" s="104">
        <v>304446</v>
      </c>
      <c r="AQ51" s="104">
        <v>-2736</v>
      </c>
      <c r="AR51" s="104">
        <v>-81321</v>
      </c>
      <c r="AS51" s="104">
        <v>-84057</v>
      </c>
      <c r="AT51" s="104">
        <v>-40167</v>
      </c>
      <c r="AU51" s="104">
        <v>-124224</v>
      </c>
      <c r="AV51" s="104">
        <v>-120671</v>
      </c>
      <c r="AW51" s="104">
        <v>-244895</v>
      </c>
      <c r="AX51" s="104">
        <v>-5371</v>
      </c>
      <c r="AY51" s="104">
        <v>-308001</v>
      </c>
      <c r="AZ51" s="104">
        <v>-313372</v>
      </c>
      <c r="BA51" s="104">
        <v>-149723</v>
      </c>
      <c r="BB51" s="104">
        <v>-463095</v>
      </c>
      <c r="BC51" s="104">
        <v>-11074</v>
      </c>
      <c r="BD51" s="104">
        <v>-474169</v>
      </c>
      <c r="BE51" s="104">
        <v>-34797</v>
      </c>
      <c r="BF51" s="104">
        <v>469444</v>
      </c>
      <c r="BG51" s="104">
        <v>434647</v>
      </c>
      <c r="BH51" s="104">
        <v>-36847</v>
      </c>
      <c r="BI51" s="104">
        <v>397800</v>
      </c>
      <c r="BJ51" s="104">
        <v>-43162</v>
      </c>
      <c r="BK51" s="104">
        <v>354638</v>
      </c>
      <c r="BL51" s="104">
        <v>-50435</v>
      </c>
      <c r="BM51" s="104">
        <v>-35433</v>
      </c>
      <c r="BN51" s="104">
        <v>-85868</v>
      </c>
      <c r="BO51" s="104">
        <v>-91492</v>
      </c>
      <c r="BP51" s="104">
        <v>-177360</v>
      </c>
      <c r="BQ51" s="104">
        <v>-85445</v>
      </c>
      <c r="BR51" s="104">
        <v>-262805</v>
      </c>
      <c r="BS51" s="104">
        <v>164262</v>
      </c>
      <c r="BT51" s="104">
        <v>-41560</v>
      </c>
      <c r="BU51" s="104">
        <v>122702</v>
      </c>
      <c r="BV51" s="104">
        <v>162444</v>
      </c>
      <c r="BW51" s="104">
        <v>283906</v>
      </c>
      <c r="BX51" s="104">
        <v>-42590</v>
      </c>
      <c r="BY51" s="104">
        <v>242556</v>
      </c>
      <c r="BZ51" s="104">
        <v>-33413</v>
      </c>
      <c r="CA51" s="104">
        <v>-30677</v>
      </c>
      <c r="CB51" s="104">
        <v>-64090</v>
      </c>
      <c r="CC51" s="104">
        <v>-27430</v>
      </c>
      <c r="CD51" s="104">
        <v>-91520</v>
      </c>
      <c r="CE51" s="104">
        <v>120889</v>
      </c>
      <c r="CF51" s="104">
        <v>29369</v>
      </c>
    </row>
    <row r="52" spans="1:84" ht="18.75" customHeight="1" x14ac:dyDescent="0.25">
      <c r="A52" s="55" t="s">
        <v>312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387549</v>
      </c>
      <c r="AP52" s="49">
        <v>387549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3474</v>
      </c>
      <c r="BD52" s="49">
        <v>3474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480</v>
      </c>
      <c r="BM52" s="49">
        <v>-480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49">
        <v>0</v>
      </c>
      <c r="CE52" s="49">
        <v>0</v>
      </c>
      <c r="CF52" s="49">
        <v>0</v>
      </c>
    </row>
    <row r="53" spans="1:84" ht="18.75" customHeight="1" x14ac:dyDescent="0.25">
      <c r="A53" s="55" t="s">
        <v>252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148375</v>
      </c>
      <c r="Z53" s="49">
        <v>148375</v>
      </c>
      <c r="AA53" s="49">
        <v>-726</v>
      </c>
      <c r="AB53" s="49">
        <v>147649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196335</v>
      </c>
      <c r="AP53" s="49">
        <v>196335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200000</v>
      </c>
      <c r="BW53" s="49">
        <v>200000</v>
      </c>
      <c r="BX53" s="49">
        <v>-1240</v>
      </c>
      <c r="BY53" s="49">
        <v>198760</v>
      </c>
      <c r="BZ53" s="49">
        <v>0</v>
      </c>
      <c r="CA53" s="49">
        <v>0</v>
      </c>
      <c r="CB53" s="49">
        <v>0</v>
      </c>
      <c r="CC53" s="49">
        <v>0</v>
      </c>
      <c r="CD53" s="49">
        <v>0</v>
      </c>
      <c r="CE53" s="49">
        <v>198869</v>
      </c>
      <c r="CF53" s="49">
        <v>198869</v>
      </c>
    </row>
    <row r="54" spans="1:84" ht="18.75" customHeight="1" x14ac:dyDescent="0.25">
      <c r="A54" s="55" t="s">
        <v>418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>
        <v>-1240</v>
      </c>
      <c r="BX54" s="49"/>
      <c r="BY54" s="49">
        <v>0</v>
      </c>
      <c r="BZ54" s="49">
        <v>0</v>
      </c>
      <c r="CA54" s="49"/>
      <c r="CB54" s="49">
        <v>0</v>
      </c>
      <c r="CC54" s="49"/>
      <c r="CD54" s="49">
        <v>0</v>
      </c>
      <c r="CE54" s="49"/>
      <c r="CF54" s="49">
        <v>0</v>
      </c>
    </row>
    <row r="55" spans="1:84" ht="18.75" customHeight="1" x14ac:dyDescent="0.25">
      <c r="A55" s="55" t="s">
        <v>61</v>
      </c>
      <c r="B55" s="49">
        <v>0</v>
      </c>
      <c r="C55" s="49">
        <v>6234</v>
      </c>
      <c r="D55" s="49">
        <v>35061</v>
      </c>
      <c r="E55" s="49">
        <v>168</v>
      </c>
      <c r="F55" s="49">
        <v>25007</v>
      </c>
      <c r="G55" s="49">
        <v>25175</v>
      </c>
      <c r="H55" s="49">
        <v>0</v>
      </c>
      <c r="I55" s="49">
        <v>54380</v>
      </c>
      <c r="J55" s="49">
        <v>54380</v>
      </c>
      <c r="K55" s="49">
        <v>0</v>
      </c>
      <c r="L55" s="49">
        <v>54380</v>
      </c>
      <c r="M55" s="49">
        <v>289</v>
      </c>
      <c r="N55" s="49">
        <v>54669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18674</v>
      </c>
      <c r="W55" s="49">
        <v>-298</v>
      </c>
      <c r="X55" s="49">
        <v>18376</v>
      </c>
      <c r="Y55" s="49">
        <v>123055</v>
      </c>
      <c r="Z55" s="49">
        <v>141431</v>
      </c>
      <c r="AA55" s="49">
        <v>-4218</v>
      </c>
      <c r="AB55" s="49">
        <v>137213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499299</v>
      </c>
      <c r="BG55" s="49">
        <v>499299</v>
      </c>
      <c r="BH55" s="49">
        <v>0</v>
      </c>
      <c r="BI55" s="49">
        <v>499299</v>
      </c>
      <c r="BJ55" s="49">
        <v>0</v>
      </c>
      <c r="BK55" s="49">
        <v>499299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231000</v>
      </c>
      <c r="BT55" s="49">
        <v>0</v>
      </c>
      <c r="BU55" s="49">
        <v>231000</v>
      </c>
      <c r="BV55" s="49">
        <v>50000</v>
      </c>
      <c r="BW55" s="49">
        <v>281000</v>
      </c>
      <c r="BX55" s="49">
        <v>0</v>
      </c>
      <c r="BY55" s="49">
        <v>281000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</row>
    <row r="56" spans="1:84" ht="18.75" customHeight="1" x14ac:dyDescent="0.25">
      <c r="A56" s="55" t="s">
        <v>305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-28560</v>
      </c>
      <c r="AN56" s="49">
        <v>-28560</v>
      </c>
      <c r="AO56" s="49">
        <v>-124950</v>
      </c>
      <c r="AP56" s="49">
        <v>-153510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-100000</v>
      </c>
      <c r="BB56" s="49">
        <v>-100000</v>
      </c>
      <c r="BC56" s="49">
        <v>0</v>
      </c>
      <c r="BD56" s="49">
        <v>-100000</v>
      </c>
      <c r="BE56" s="49">
        <v>-25000</v>
      </c>
      <c r="BF56" s="49">
        <v>0</v>
      </c>
      <c r="BG56" s="49">
        <v>-25000</v>
      </c>
      <c r="BH56" s="49">
        <v>-25000</v>
      </c>
      <c r="BI56" s="49">
        <v>-50000</v>
      </c>
      <c r="BJ56" s="49">
        <v>0</v>
      </c>
      <c r="BK56" s="49">
        <v>-50000</v>
      </c>
      <c r="BL56" s="49">
        <v>-25000</v>
      </c>
      <c r="BM56" s="49">
        <v>0</v>
      </c>
      <c r="BN56" s="49">
        <v>-25000</v>
      </c>
      <c r="BO56" s="49">
        <v>-25000</v>
      </c>
      <c r="BP56" s="49">
        <v>-50000</v>
      </c>
      <c r="BQ56" s="49">
        <v>0</v>
      </c>
      <c r="BR56" s="49">
        <v>-50000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49">
        <v>0</v>
      </c>
      <c r="BY56" s="49">
        <v>0</v>
      </c>
      <c r="BZ56" s="49">
        <v>0</v>
      </c>
      <c r="CA56" s="49">
        <v>0</v>
      </c>
      <c r="CB56" s="49">
        <v>0</v>
      </c>
      <c r="CC56" s="49">
        <v>0</v>
      </c>
      <c r="CD56" s="49">
        <v>0</v>
      </c>
      <c r="CE56" s="49">
        <v>0</v>
      </c>
      <c r="CF56" s="49">
        <v>0</v>
      </c>
    </row>
    <row r="57" spans="1:84" ht="18.75" customHeight="1" x14ac:dyDescent="0.25">
      <c r="A57" s="55" t="s">
        <v>62</v>
      </c>
      <c r="B57" s="49">
        <v>-1863</v>
      </c>
      <c r="C57" s="49">
        <v>-3012</v>
      </c>
      <c r="D57" s="49">
        <v>-2679</v>
      </c>
      <c r="E57" s="49">
        <v>-2214</v>
      </c>
      <c r="F57" s="49">
        <v>706</v>
      </c>
      <c r="G57" s="49">
        <v>-1508</v>
      </c>
      <c r="H57" s="49">
        <v>-2831</v>
      </c>
      <c r="I57" s="49">
        <v>-32846</v>
      </c>
      <c r="J57" s="49">
        <v>-35677</v>
      </c>
      <c r="K57" s="49">
        <v>-2594</v>
      </c>
      <c r="L57" s="49">
        <v>-38271</v>
      </c>
      <c r="M57" s="49">
        <v>-1294</v>
      </c>
      <c r="N57" s="49">
        <v>-39565</v>
      </c>
      <c r="O57" s="49">
        <v>-2188</v>
      </c>
      <c r="P57" s="49">
        <v>-2217</v>
      </c>
      <c r="Q57" s="49">
        <v>-4405</v>
      </c>
      <c r="R57" s="49">
        <v>-1252</v>
      </c>
      <c r="S57" s="49">
        <v>-5657</v>
      </c>
      <c r="T57" s="49">
        <v>-3158</v>
      </c>
      <c r="U57" s="49">
        <v>-8815</v>
      </c>
      <c r="V57" s="49">
        <v>-1779</v>
      </c>
      <c r="W57" s="49">
        <v>-5340</v>
      </c>
      <c r="X57" s="49">
        <v>-7119</v>
      </c>
      <c r="Y57" s="49">
        <v>-15483</v>
      </c>
      <c r="Z57" s="49">
        <v>-22602</v>
      </c>
      <c r="AA57" s="49">
        <v>-51</v>
      </c>
      <c r="AB57" s="49">
        <v>-22653</v>
      </c>
      <c r="AC57" s="49">
        <v>-3387</v>
      </c>
      <c r="AD57" s="49">
        <v>-12396</v>
      </c>
      <c r="AE57" s="49">
        <v>-15783</v>
      </c>
      <c r="AF57" s="49">
        <v>-4018</v>
      </c>
      <c r="AG57" s="49">
        <v>-19801</v>
      </c>
      <c r="AH57" s="49">
        <v>-13942</v>
      </c>
      <c r="AI57" s="49">
        <v>-33743</v>
      </c>
      <c r="AJ57" s="49">
        <v>-5067</v>
      </c>
      <c r="AK57" s="49">
        <v>-22022</v>
      </c>
      <c r="AL57" s="49">
        <v>-27089</v>
      </c>
      <c r="AM57" s="49">
        <v>-2785</v>
      </c>
      <c r="AN57" s="49">
        <v>-29874</v>
      </c>
      <c r="AO57" s="49">
        <v>-56525</v>
      </c>
      <c r="AP57" s="49">
        <v>-86399</v>
      </c>
      <c r="AQ57" s="49">
        <v>-1309</v>
      </c>
      <c r="AR57" s="49">
        <v>-11795</v>
      </c>
      <c r="AS57" s="49">
        <v>-13104</v>
      </c>
      <c r="AT57" s="49">
        <v>-869</v>
      </c>
      <c r="AU57" s="49">
        <v>-13973</v>
      </c>
      <c r="AV57" s="49">
        <v>-11657</v>
      </c>
      <c r="AW57" s="49">
        <v>-25630</v>
      </c>
      <c r="AX57" s="49">
        <v>-654</v>
      </c>
      <c r="AY57" s="49">
        <v>-11564</v>
      </c>
      <c r="AZ57" s="49">
        <v>-12218</v>
      </c>
      <c r="BA57" s="49">
        <v>-645</v>
      </c>
      <c r="BB57" s="49">
        <v>-12863</v>
      </c>
      <c r="BC57" s="49">
        <v>-11384</v>
      </c>
      <c r="BD57" s="49">
        <v>-24247</v>
      </c>
      <c r="BE57" s="49">
        <v>-631</v>
      </c>
      <c r="BF57" s="49">
        <v>-11531</v>
      </c>
      <c r="BG57" s="49">
        <v>-12162</v>
      </c>
      <c r="BH57" s="49">
        <v>-678</v>
      </c>
      <c r="BI57" s="49">
        <v>-12840</v>
      </c>
      <c r="BJ57" s="49">
        <v>-11576</v>
      </c>
      <c r="BK57" s="49">
        <v>-24416</v>
      </c>
      <c r="BL57" s="49">
        <v>-657</v>
      </c>
      <c r="BM57" s="49">
        <v>-11578</v>
      </c>
      <c r="BN57" s="49">
        <v>-12235</v>
      </c>
      <c r="BO57" s="49">
        <v>-53951</v>
      </c>
      <c r="BP57" s="49">
        <v>-66186</v>
      </c>
      <c r="BQ57" s="49">
        <v>-56497</v>
      </c>
      <c r="BR57" s="49">
        <v>-122683</v>
      </c>
      <c r="BS57" s="49">
        <v>-53537</v>
      </c>
      <c r="BT57" s="49">
        <v>-23854</v>
      </c>
      <c r="BU57" s="49">
        <v>-77391</v>
      </c>
      <c r="BV57" s="49">
        <v>-64917</v>
      </c>
      <c r="BW57" s="49">
        <v>-142308</v>
      </c>
      <c r="BX57" s="49">
        <v>-15267</v>
      </c>
      <c r="BY57" s="49">
        <v>-157575</v>
      </c>
      <c r="BZ57" s="49">
        <v>-13604</v>
      </c>
      <c r="CA57" s="49">
        <v>-13598</v>
      </c>
      <c r="CB57" s="49">
        <v>-27202</v>
      </c>
      <c r="CC57" s="49">
        <v>-13578</v>
      </c>
      <c r="CD57" s="49">
        <v>-40780</v>
      </c>
      <c r="CE57" s="49">
        <v>-59756</v>
      </c>
      <c r="CF57" s="49">
        <v>-100536</v>
      </c>
    </row>
    <row r="58" spans="1:84" ht="18.75" customHeight="1" x14ac:dyDescent="0.25">
      <c r="A58" s="55" t="s">
        <v>63</v>
      </c>
      <c r="B58" s="49">
        <v>-140</v>
      </c>
      <c r="C58" s="49">
        <v>-759</v>
      </c>
      <c r="D58" s="49">
        <v>-754</v>
      </c>
      <c r="E58" s="49">
        <v>-725</v>
      </c>
      <c r="F58" s="49">
        <v>-271</v>
      </c>
      <c r="G58" s="49">
        <v>-996</v>
      </c>
      <c r="H58" s="49">
        <v>-255</v>
      </c>
      <c r="I58" s="49">
        <v>-278</v>
      </c>
      <c r="J58" s="49">
        <v>-533</v>
      </c>
      <c r="K58" s="49">
        <v>-2392</v>
      </c>
      <c r="L58" s="49">
        <v>-2925</v>
      </c>
      <c r="M58" s="49">
        <v>2066</v>
      </c>
      <c r="N58" s="49">
        <v>-859</v>
      </c>
      <c r="O58" s="49">
        <v>-459</v>
      </c>
      <c r="P58" s="49">
        <v>-707</v>
      </c>
      <c r="Q58" s="49">
        <v>-1166</v>
      </c>
      <c r="R58" s="49">
        <v>-729</v>
      </c>
      <c r="S58" s="49">
        <v>-1895</v>
      </c>
      <c r="T58" s="49">
        <v>-6433</v>
      </c>
      <c r="U58" s="49">
        <v>-8328</v>
      </c>
      <c r="V58" s="49">
        <v>-3199</v>
      </c>
      <c r="W58" s="49">
        <v>-3046</v>
      </c>
      <c r="X58" s="49">
        <v>-6245</v>
      </c>
      <c r="Y58" s="49">
        <v>-3199</v>
      </c>
      <c r="Z58" s="49">
        <v>-9444</v>
      </c>
      <c r="AA58" s="49">
        <v>5411</v>
      </c>
      <c r="AB58" s="49">
        <v>-4033</v>
      </c>
      <c r="AC58" s="49">
        <v>-1121</v>
      </c>
      <c r="AD58" s="49">
        <v>-1155</v>
      </c>
      <c r="AE58" s="49">
        <v>-2276</v>
      </c>
      <c r="AF58" s="49">
        <v>-1187</v>
      </c>
      <c r="AG58" s="49">
        <v>-3463</v>
      </c>
      <c r="AH58" s="49">
        <v>-1227</v>
      </c>
      <c r="AI58" s="49">
        <v>-4690</v>
      </c>
      <c r="AJ58" s="49">
        <v>-1263</v>
      </c>
      <c r="AK58" s="49">
        <v>-1304</v>
      </c>
      <c r="AL58" s="49">
        <v>-2567</v>
      </c>
      <c r="AM58" s="49">
        <v>-1343</v>
      </c>
      <c r="AN58" s="49">
        <v>-3910</v>
      </c>
      <c r="AO58" s="49">
        <v>-1385</v>
      </c>
      <c r="AP58" s="49">
        <v>-5295</v>
      </c>
      <c r="AQ58" s="49">
        <v>-1427</v>
      </c>
      <c r="AR58" s="49">
        <v>-1472</v>
      </c>
      <c r="AS58" s="49">
        <v>-2899</v>
      </c>
      <c r="AT58" s="49">
        <v>-1517</v>
      </c>
      <c r="AU58" s="49">
        <v>-4416</v>
      </c>
      <c r="AV58" s="49">
        <v>-1565</v>
      </c>
      <c r="AW58" s="49">
        <v>-5981</v>
      </c>
      <c r="AX58" s="49">
        <v>-4717</v>
      </c>
      <c r="AY58" s="49">
        <v>-9757</v>
      </c>
      <c r="AZ58" s="49">
        <v>-14474</v>
      </c>
      <c r="BA58" s="49">
        <v>-16275</v>
      </c>
      <c r="BB58" s="49">
        <v>-30749</v>
      </c>
      <c r="BC58" s="49">
        <v>-3164</v>
      </c>
      <c r="BD58" s="49">
        <v>-33913</v>
      </c>
      <c r="BE58" s="49">
        <v>-9654</v>
      </c>
      <c r="BF58" s="49">
        <v>-12749</v>
      </c>
      <c r="BG58" s="49">
        <v>-22403</v>
      </c>
      <c r="BH58" s="49">
        <v>-11657</v>
      </c>
      <c r="BI58" s="49">
        <v>-34060</v>
      </c>
      <c r="BJ58" s="49">
        <v>-11737</v>
      </c>
      <c r="BK58" s="49">
        <v>-45797</v>
      </c>
      <c r="BL58" s="49">
        <v>-12226</v>
      </c>
      <c r="BM58" s="49">
        <v>-12666</v>
      </c>
      <c r="BN58" s="49">
        <v>-24892</v>
      </c>
      <c r="BO58" s="49">
        <v>-13029</v>
      </c>
      <c r="BP58" s="49">
        <v>-37921</v>
      </c>
      <c r="BQ58" s="49">
        <v>-13543</v>
      </c>
      <c r="BR58" s="49">
        <v>-51464</v>
      </c>
      <c r="BS58" s="49">
        <v>-13690</v>
      </c>
      <c r="BT58" s="49">
        <v>-15796</v>
      </c>
      <c r="BU58" s="49">
        <v>-29486</v>
      </c>
      <c r="BV58" s="49">
        <v>-23127</v>
      </c>
      <c r="BW58" s="49">
        <v>-52613</v>
      </c>
      <c r="BX58" s="49">
        <v>-25571</v>
      </c>
      <c r="BY58" s="49">
        <v>-78184</v>
      </c>
      <c r="BZ58" s="49">
        <v>-20297</v>
      </c>
      <c r="CA58" s="49">
        <v>-17567</v>
      </c>
      <c r="CB58" s="49">
        <v>-37864</v>
      </c>
      <c r="CC58" s="49">
        <v>-14340</v>
      </c>
      <c r="CD58" s="49">
        <v>-52204</v>
      </c>
      <c r="CE58" s="49">
        <v>-18713</v>
      </c>
      <c r="CF58" s="49">
        <v>-70917</v>
      </c>
    </row>
    <row r="59" spans="1:84" ht="18.75" customHeight="1" x14ac:dyDescent="0.25">
      <c r="A59" s="55" t="s">
        <v>64</v>
      </c>
      <c r="B59" s="49">
        <v>-3299</v>
      </c>
      <c r="C59" s="49">
        <v>7168</v>
      </c>
      <c r="D59" s="49" t="s">
        <v>114</v>
      </c>
      <c r="E59" s="49">
        <v>-441</v>
      </c>
      <c r="F59" s="49">
        <v>439</v>
      </c>
      <c r="G59" s="49">
        <v>-2</v>
      </c>
      <c r="H59" s="49">
        <v>8</v>
      </c>
      <c r="I59" s="49">
        <v>163</v>
      </c>
      <c r="J59" s="49">
        <v>171</v>
      </c>
      <c r="K59" s="49">
        <v>-171</v>
      </c>
      <c r="L59" s="49">
        <v>0</v>
      </c>
      <c r="M59" s="49">
        <v>-2271</v>
      </c>
      <c r="N59" s="49">
        <v>-2271</v>
      </c>
      <c r="O59" s="49">
        <v>2270</v>
      </c>
      <c r="P59" s="49">
        <v>0</v>
      </c>
      <c r="Q59" s="49">
        <v>2270</v>
      </c>
      <c r="R59" s="49">
        <v>-2270</v>
      </c>
      <c r="S59" s="49">
        <v>0</v>
      </c>
      <c r="T59" s="49">
        <v>0</v>
      </c>
      <c r="U59" s="49">
        <v>0</v>
      </c>
      <c r="V59" s="49">
        <v>-95</v>
      </c>
      <c r="W59" s="49">
        <v>95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488</v>
      </c>
      <c r="BF59" s="49">
        <v>488</v>
      </c>
      <c r="BG59" s="49">
        <v>976</v>
      </c>
      <c r="BH59" s="49">
        <v>488</v>
      </c>
      <c r="BI59" s="49">
        <v>1464</v>
      </c>
      <c r="BJ59" s="49">
        <v>523</v>
      </c>
      <c r="BK59" s="49">
        <v>1987</v>
      </c>
      <c r="BL59" s="49">
        <v>488</v>
      </c>
      <c r="BM59" s="49">
        <v>488</v>
      </c>
      <c r="BN59" s="49">
        <v>976</v>
      </c>
      <c r="BO59" s="49">
        <v>488</v>
      </c>
      <c r="BP59" s="49">
        <v>1464</v>
      </c>
      <c r="BQ59" s="49">
        <v>488</v>
      </c>
      <c r="BR59" s="49">
        <v>1952</v>
      </c>
      <c r="BS59" s="49">
        <v>489</v>
      </c>
      <c r="BT59" s="49">
        <v>488</v>
      </c>
      <c r="BU59" s="49">
        <v>977</v>
      </c>
      <c r="BV59" s="49">
        <v>488</v>
      </c>
      <c r="BW59" s="49">
        <v>1465</v>
      </c>
      <c r="BX59" s="49">
        <v>488</v>
      </c>
      <c r="BY59" s="49">
        <v>1953</v>
      </c>
      <c r="BZ59" s="49">
        <v>488</v>
      </c>
      <c r="CA59" s="49">
        <v>488</v>
      </c>
      <c r="CB59" s="49">
        <v>976</v>
      </c>
      <c r="CC59" s="49">
        <v>488</v>
      </c>
      <c r="CD59" s="49">
        <v>1464</v>
      </c>
      <c r="CE59" s="49">
        <v>489</v>
      </c>
      <c r="CF59" s="49">
        <v>1953</v>
      </c>
    </row>
    <row r="60" spans="1:84" ht="18.75" customHeight="1" x14ac:dyDescent="0.25">
      <c r="A60" s="55" t="s">
        <v>134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-6217</v>
      </c>
      <c r="W60" s="49">
        <v>0</v>
      </c>
      <c r="X60" s="49">
        <v>-6217</v>
      </c>
      <c r="Y60" s="49">
        <v>0</v>
      </c>
      <c r="Z60" s="49">
        <v>-6217</v>
      </c>
      <c r="AA60" s="49">
        <v>-237</v>
      </c>
      <c r="AB60" s="49">
        <v>-6454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-30207</v>
      </c>
      <c r="AS60" s="49">
        <v>-30207</v>
      </c>
      <c r="AT60" s="49">
        <v>-17096</v>
      </c>
      <c r="AU60" s="49">
        <v>-47303</v>
      </c>
      <c r="AV60" s="49">
        <v>-107449</v>
      </c>
      <c r="AW60" s="49">
        <v>-154752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-2398</v>
      </c>
      <c r="BU60" s="49">
        <v>-2398</v>
      </c>
      <c r="BV60" s="49">
        <v>0</v>
      </c>
      <c r="BW60" s="49">
        <v>-2398</v>
      </c>
      <c r="BX60" s="49">
        <v>-1000</v>
      </c>
      <c r="BY60" s="49">
        <v>-3398</v>
      </c>
      <c r="BZ60" s="49">
        <v>0</v>
      </c>
      <c r="CA60" s="49">
        <v>0</v>
      </c>
      <c r="CB60" s="49">
        <v>0</v>
      </c>
      <c r="CC60" s="49">
        <v>0</v>
      </c>
      <c r="CD60" s="49">
        <v>0</v>
      </c>
      <c r="CE60" s="49">
        <v>0</v>
      </c>
      <c r="CF60" s="49">
        <v>0</v>
      </c>
    </row>
    <row r="61" spans="1:84" ht="18.75" customHeight="1" x14ac:dyDescent="0.25">
      <c r="A61" s="55" t="s">
        <v>232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295038</v>
      </c>
      <c r="N61" s="49">
        <v>295038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0</v>
      </c>
      <c r="BY61" s="49">
        <v>0</v>
      </c>
      <c r="BZ61" s="49">
        <v>0</v>
      </c>
      <c r="CA61" s="49">
        <v>0</v>
      </c>
      <c r="CB61" s="49">
        <v>0</v>
      </c>
      <c r="CC61" s="49">
        <v>0</v>
      </c>
      <c r="CD61" s="49">
        <v>0</v>
      </c>
      <c r="CE61" s="49">
        <v>0</v>
      </c>
      <c r="CF61" s="49">
        <v>0</v>
      </c>
    </row>
    <row r="62" spans="1:84" ht="18.75" customHeight="1" x14ac:dyDescent="0.25">
      <c r="A62" s="55" t="s">
        <v>92</v>
      </c>
      <c r="B62" s="49" t="s">
        <v>114</v>
      </c>
      <c r="C62" s="49">
        <v>-19633</v>
      </c>
      <c r="D62" s="49">
        <v>-5331</v>
      </c>
      <c r="E62" s="49">
        <v>-7330</v>
      </c>
      <c r="F62" s="49">
        <v>4</v>
      </c>
      <c r="G62" s="49">
        <v>-7326</v>
      </c>
      <c r="H62" s="49">
        <v>0</v>
      </c>
      <c r="I62" s="49">
        <v>-6573</v>
      </c>
      <c r="J62" s="49">
        <v>-6573</v>
      </c>
      <c r="K62" s="49">
        <v>-27462</v>
      </c>
      <c r="L62" s="49">
        <v>-34035</v>
      </c>
      <c r="M62" s="49">
        <v>0</v>
      </c>
      <c r="N62" s="49">
        <v>-34035</v>
      </c>
      <c r="O62" s="49">
        <v>0</v>
      </c>
      <c r="P62" s="49">
        <v>-4059</v>
      </c>
      <c r="Q62" s="49">
        <v>-4059</v>
      </c>
      <c r="R62" s="49">
        <v>-18232</v>
      </c>
      <c r="S62" s="49">
        <v>-22291</v>
      </c>
      <c r="T62" s="49">
        <v>-6943</v>
      </c>
      <c r="U62" s="49">
        <v>-29234</v>
      </c>
      <c r="V62" s="49">
        <v>-7419</v>
      </c>
      <c r="W62" s="49">
        <v>-1926</v>
      </c>
      <c r="X62" s="49">
        <v>-9345</v>
      </c>
      <c r="Y62" s="49">
        <v>0</v>
      </c>
      <c r="Z62" s="49">
        <v>-9345</v>
      </c>
      <c r="AA62" s="49">
        <v>-2847</v>
      </c>
      <c r="AB62" s="49">
        <v>-12192</v>
      </c>
      <c r="AC62" s="49">
        <v>0</v>
      </c>
      <c r="AD62" s="49">
        <v>-23117</v>
      </c>
      <c r="AE62" s="49">
        <v>-23117</v>
      </c>
      <c r="AF62" s="49">
        <v>0</v>
      </c>
      <c r="AG62" s="49">
        <v>-23117</v>
      </c>
      <c r="AH62" s="49">
        <v>0</v>
      </c>
      <c r="AI62" s="49">
        <v>-23117</v>
      </c>
      <c r="AJ62" s="49">
        <v>0</v>
      </c>
      <c r="AK62" s="49">
        <v>-34234</v>
      </c>
      <c r="AL62" s="49">
        <v>-34234</v>
      </c>
      <c r="AM62" s="49">
        <v>0</v>
      </c>
      <c r="AN62" s="49">
        <v>-34234</v>
      </c>
      <c r="AO62" s="49">
        <v>0</v>
      </c>
      <c r="AP62" s="49">
        <v>-34234</v>
      </c>
      <c r="AQ62" s="49">
        <v>0</v>
      </c>
      <c r="AR62" s="49">
        <v>-37847</v>
      </c>
      <c r="AS62" s="49">
        <v>-37847</v>
      </c>
      <c r="AT62" s="49">
        <v>-20685</v>
      </c>
      <c r="AU62" s="49">
        <v>-58532</v>
      </c>
      <c r="AV62" s="49">
        <v>0</v>
      </c>
      <c r="AW62" s="49">
        <v>-58532</v>
      </c>
      <c r="AX62" s="49">
        <v>0</v>
      </c>
      <c r="AY62" s="49">
        <v>-286680</v>
      </c>
      <c r="AZ62" s="49">
        <v>-286680</v>
      </c>
      <c r="BA62" s="49">
        <v>-32803</v>
      </c>
      <c r="BB62" s="49">
        <v>-319483</v>
      </c>
      <c r="BC62" s="49">
        <v>0</v>
      </c>
      <c r="BD62" s="49">
        <v>-319483</v>
      </c>
      <c r="BE62" s="49">
        <v>0</v>
      </c>
      <c r="BF62" s="49">
        <v>-6063</v>
      </c>
      <c r="BG62" s="49">
        <v>-6063</v>
      </c>
      <c r="BH62" s="49">
        <v>0</v>
      </c>
      <c r="BI62" s="49">
        <v>-6063</v>
      </c>
      <c r="BJ62" s="49">
        <v>-20372</v>
      </c>
      <c r="BK62" s="49">
        <v>-26435</v>
      </c>
      <c r="BL62" s="49">
        <v>-13520</v>
      </c>
      <c r="BM62" s="49">
        <v>-11197</v>
      </c>
      <c r="BN62" s="49">
        <v>-24717</v>
      </c>
      <c r="BO62" s="49">
        <v>0</v>
      </c>
      <c r="BP62" s="49">
        <v>-24717</v>
      </c>
      <c r="BQ62" s="49">
        <v>-15893</v>
      </c>
      <c r="BR62" s="49">
        <v>-40610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  <c r="BX62" s="49">
        <v>0</v>
      </c>
      <c r="BY62" s="49">
        <v>0</v>
      </c>
      <c r="BZ62" s="49">
        <v>0</v>
      </c>
      <c r="CA62" s="49">
        <v>0</v>
      </c>
      <c r="CB62" s="49">
        <v>0</v>
      </c>
      <c r="CC62" s="49">
        <v>0</v>
      </c>
      <c r="CD62" s="49">
        <v>0</v>
      </c>
      <c r="CE62" s="49">
        <v>0</v>
      </c>
      <c r="CF62" s="49">
        <v>0</v>
      </c>
    </row>
    <row r="63" spans="1:84" s="109" customFormat="1" ht="18.75" customHeight="1" x14ac:dyDescent="0.25">
      <c r="A63" s="50" t="s">
        <v>65</v>
      </c>
      <c r="B63" s="104">
        <v>-5825</v>
      </c>
      <c r="C63" s="104">
        <v>-15082</v>
      </c>
      <c r="D63" s="104">
        <v>984</v>
      </c>
      <c r="E63" s="104">
        <v>-10747</v>
      </c>
      <c r="F63" s="104">
        <v>15185</v>
      </c>
      <c r="G63" s="104">
        <v>13795</v>
      </c>
      <c r="H63" s="104">
        <v>2651</v>
      </c>
      <c r="I63" s="104">
        <v>41643</v>
      </c>
      <c r="J63" s="104">
        <v>44294</v>
      </c>
      <c r="K63" s="104">
        <v>-41589</v>
      </c>
      <c r="L63" s="104">
        <v>2705</v>
      </c>
      <c r="M63" s="104">
        <v>197373</v>
      </c>
      <c r="N63" s="104">
        <v>200078</v>
      </c>
      <c r="O63" s="104">
        <v>4344</v>
      </c>
      <c r="P63" s="104">
        <v>-25785</v>
      </c>
      <c r="Q63" s="104">
        <v>-21441</v>
      </c>
      <c r="R63" s="104">
        <v>-125552</v>
      </c>
      <c r="S63" s="104">
        <v>-146993</v>
      </c>
      <c r="T63" s="104">
        <v>2981</v>
      </c>
      <c r="U63" s="104">
        <v>-144012</v>
      </c>
      <c r="V63" s="104">
        <v>-27537</v>
      </c>
      <c r="W63" s="104">
        <v>-11583</v>
      </c>
      <c r="X63" s="104">
        <v>-39120</v>
      </c>
      <c r="Y63" s="104">
        <v>48696</v>
      </c>
      <c r="Z63" s="104">
        <v>9576</v>
      </c>
      <c r="AA63" s="104">
        <v>-12825</v>
      </c>
      <c r="AB63" s="104">
        <v>-3249</v>
      </c>
      <c r="AC63" s="104">
        <v>-13026</v>
      </c>
      <c r="AD63" s="104">
        <v>8792</v>
      </c>
      <c r="AE63" s="104">
        <v>-4234</v>
      </c>
      <c r="AF63" s="104">
        <v>34977</v>
      </c>
      <c r="AG63" s="104">
        <v>30743</v>
      </c>
      <c r="AH63" s="104">
        <v>-38706</v>
      </c>
      <c r="AI63" s="104">
        <v>-7963</v>
      </c>
      <c r="AJ63" s="104">
        <v>-10912</v>
      </c>
      <c r="AK63" s="104">
        <v>17595</v>
      </c>
      <c r="AL63" s="104">
        <v>6683</v>
      </c>
      <c r="AM63" s="104">
        <v>97669</v>
      </c>
      <c r="AN63" s="104">
        <v>104352</v>
      </c>
      <c r="AO63" s="104">
        <v>112898</v>
      </c>
      <c r="AP63" s="104">
        <v>217250</v>
      </c>
      <c r="AQ63" s="104">
        <v>20943</v>
      </c>
      <c r="AR63" s="104">
        <v>-18238</v>
      </c>
      <c r="AS63" s="104">
        <v>2705</v>
      </c>
      <c r="AT63" s="104">
        <v>76192</v>
      </c>
      <c r="AU63" s="104">
        <v>78897</v>
      </c>
      <c r="AV63" s="104">
        <v>-43452</v>
      </c>
      <c r="AW63" s="104">
        <v>35445</v>
      </c>
      <c r="AX63" s="104">
        <v>202258</v>
      </c>
      <c r="AY63" s="104">
        <v>-203164</v>
      </c>
      <c r="AZ63" s="104">
        <v>-906</v>
      </c>
      <c r="BA63" s="104">
        <v>-36975</v>
      </c>
      <c r="BB63" s="104">
        <v>-37881</v>
      </c>
      <c r="BC63" s="104">
        <v>-61677</v>
      </c>
      <c r="BD63" s="104">
        <v>-99558</v>
      </c>
      <c r="BE63" s="104">
        <v>-44239</v>
      </c>
      <c r="BF63" s="104">
        <v>528603</v>
      </c>
      <c r="BG63" s="104">
        <v>484364</v>
      </c>
      <c r="BH63" s="104">
        <v>4475</v>
      </c>
      <c r="BI63" s="104">
        <v>488839</v>
      </c>
      <c r="BJ63" s="104">
        <v>-24079</v>
      </c>
      <c r="BK63" s="104">
        <v>464760</v>
      </c>
      <c r="BL63" s="104">
        <v>-127942</v>
      </c>
      <c r="BM63" s="104">
        <v>-94480</v>
      </c>
      <c r="BN63" s="104">
        <v>-222422</v>
      </c>
      <c r="BO63" s="104">
        <v>-67143</v>
      </c>
      <c r="BP63" s="104">
        <v>-289565</v>
      </c>
      <c r="BQ63" s="104">
        <v>-176664</v>
      </c>
      <c r="BR63" s="104">
        <v>-466229</v>
      </c>
      <c r="BS63" s="104">
        <v>-106435</v>
      </c>
      <c r="BT63" s="104">
        <v>-18925</v>
      </c>
      <c r="BU63" s="104">
        <v>-125360</v>
      </c>
      <c r="BV63" s="104">
        <v>137707</v>
      </c>
      <c r="BW63" s="104">
        <v>12347</v>
      </c>
      <c r="BX63" s="104">
        <v>-45287</v>
      </c>
      <c r="BY63" s="104">
        <v>-32940</v>
      </c>
      <c r="BZ63" s="104">
        <v>-47511</v>
      </c>
      <c r="CA63" s="104">
        <v>16078</v>
      </c>
      <c r="CB63" s="104">
        <v>-31433</v>
      </c>
      <c r="CC63" s="104">
        <v>-10013</v>
      </c>
      <c r="CD63" s="104">
        <v>-41446</v>
      </c>
      <c r="CE63" s="104">
        <v>75949</v>
      </c>
      <c r="CF63" s="104">
        <v>34503</v>
      </c>
    </row>
    <row r="64" spans="1:84" ht="18.75" customHeight="1" x14ac:dyDescent="0.25">
      <c r="A64" s="55" t="s">
        <v>66</v>
      </c>
      <c r="B64" s="49">
        <v>23311</v>
      </c>
      <c r="C64" s="49">
        <v>17485</v>
      </c>
      <c r="D64" s="49">
        <v>2403</v>
      </c>
      <c r="E64" s="49">
        <v>12744</v>
      </c>
      <c r="F64" s="49">
        <v>1997</v>
      </c>
      <c r="G64" s="49">
        <v>3387</v>
      </c>
      <c r="H64" s="49">
        <v>17182</v>
      </c>
      <c r="I64" s="49">
        <v>19833</v>
      </c>
      <c r="J64" s="49">
        <v>17182</v>
      </c>
      <c r="K64" s="49">
        <v>61476</v>
      </c>
      <c r="L64" s="49">
        <v>17182</v>
      </c>
      <c r="M64" s="49">
        <v>19887</v>
      </c>
      <c r="N64" s="49">
        <v>17182</v>
      </c>
      <c r="O64" s="49">
        <v>217260</v>
      </c>
      <c r="P64" s="49">
        <v>221604</v>
      </c>
      <c r="Q64" s="49">
        <v>217260</v>
      </c>
      <c r="R64" s="49">
        <v>195819</v>
      </c>
      <c r="S64" s="49">
        <v>217260</v>
      </c>
      <c r="T64" s="49">
        <v>70267</v>
      </c>
      <c r="U64" s="49">
        <v>217260</v>
      </c>
      <c r="V64" s="49">
        <v>73248</v>
      </c>
      <c r="W64" s="49">
        <v>45711</v>
      </c>
      <c r="X64" s="49">
        <v>73248</v>
      </c>
      <c r="Y64" s="49">
        <v>34128</v>
      </c>
      <c r="Z64" s="49">
        <v>73248</v>
      </c>
      <c r="AA64" s="49">
        <v>82824</v>
      </c>
      <c r="AB64" s="49">
        <v>73248</v>
      </c>
      <c r="AC64" s="49">
        <v>69999</v>
      </c>
      <c r="AD64" s="49">
        <v>56973</v>
      </c>
      <c r="AE64" s="49">
        <v>69999</v>
      </c>
      <c r="AF64" s="49">
        <v>65765</v>
      </c>
      <c r="AG64" s="49">
        <v>69999</v>
      </c>
      <c r="AH64" s="49">
        <v>100742</v>
      </c>
      <c r="AI64" s="49">
        <v>69999</v>
      </c>
      <c r="AJ64" s="49">
        <v>62036</v>
      </c>
      <c r="AK64" s="49">
        <v>51124</v>
      </c>
      <c r="AL64" s="49">
        <v>62036</v>
      </c>
      <c r="AM64" s="49">
        <v>68719</v>
      </c>
      <c r="AN64" s="49">
        <v>62036</v>
      </c>
      <c r="AO64" s="49">
        <v>166388</v>
      </c>
      <c r="AP64" s="49">
        <v>62036</v>
      </c>
      <c r="AQ64" s="49">
        <v>279286</v>
      </c>
      <c r="AR64" s="49">
        <v>300229</v>
      </c>
      <c r="AS64" s="49">
        <v>279286</v>
      </c>
      <c r="AT64" s="49">
        <v>281991</v>
      </c>
      <c r="AU64" s="49">
        <v>279286</v>
      </c>
      <c r="AV64" s="49">
        <v>358183</v>
      </c>
      <c r="AW64" s="49">
        <v>279286</v>
      </c>
      <c r="AX64" s="49">
        <v>314731</v>
      </c>
      <c r="AY64" s="49">
        <v>516989</v>
      </c>
      <c r="AZ64" s="49">
        <v>314731</v>
      </c>
      <c r="BA64" s="49">
        <v>313825</v>
      </c>
      <c r="BB64" s="49">
        <v>314731</v>
      </c>
      <c r="BC64" s="49">
        <v>276850</v>
      </c>
      <c r="BD64" s="49">
        <v>314731</v>
      </c>
      <c r="BE64" s="49">
        <v>215173</v>
      </c>
      <c r="BF64" s="49">
        <v>170934</v>
      </c>
      <c r="BG64" s="49">
        <v>215173</v>
      </c>
      <c r="BH64" s="49">
        <v>699537</v>
      </c>
      <c r="BI64" s="49">
        <v>215173</v>
      </c>
      <c r="BJ64" s="49">
        <v>704012</v>
      </c>
      <c r="BK64" s="49">
        <v>215173</v>
      </c>
      <c r="BL64" s="49">
        <v>679933</v>
      </c>
      <c r="BM64" s="49">
        <v>551991</v>
      </c>
      <c r="BN64" s="49">
        <v>679933</v>
      </c>
      <c r="BO64" s="49">
        <v>457511</v>
      </c>
      <c r="BP64" s="49">
        <v>679933</v>
      </c>
      <c r="BQ64" s="49">
        <v>390368</v>
      </c>
      <c r="BR64" s="49">
        <v>679933</v>
      </c>
      <c r="BS64" s="49">
        <v>213704</v>
      </c>
      <c r="BT64" s="49">
        <v>107269</v>
      </c>
      <c r="BU64" s="49">
        <v>213704</v>
      </c>
      <c r="BV64" s="49">
        <v>88344</v>
      </c>
      <c r="BW64" s="49">
        <v>213704</v>
      </c>
      <c r="BX64" s="49">
        <v>226051</v>
      </c>
      <c r="BY64" s="49">
        <v>213704</v>
      </c>
      <c r="BZ64" s="49">
        <v>180764</v>
      </c>
      <c r="CA64" s="49">
        <v>133253</v>
      </c>
      <c r="CB64" s="49">
        <v>180764</v>
      </c>
      <c r="CC64" s="49">
        <v>149331</v>
      </c>
      <c r="CD64" s="49">
        <v>180764</v>
      </c>
      <c r="CE64" s="49">
        <v>139318</v>
      </c>
      <c r="CF64" s="49">
        <v>180764</v>
      </c>
    </row>
    <row r="65" spans="1:84" ht="18.75" customHeight="1" x14ac:dyDescent="0.25">
      <c r="A65" s="55" t="s">
        <v>67</v>
      </c>
      <c r="B65" s="49">
        <v>17486</v>
      </c>
      <c r="C65" s="49">
        <v>2403</v>
      </c>
      <c r="D65" s="49">
        <v>3387</v>
      </c>
      <c r="E65" s="49">
        <v>1997</v>
      </c>
      <c r="F65" s="49">
        <v>17182</v>
      </c>
      <c r="G65" s="49">
        <v>17182</v>
      </c>
      <c r="H65" s="49">
        <v>19833</v>
      </c>
      <c r="I65" s="49">
        <v>61476</v>
      </c>
      <c r="J65" s="49">
        <v>61476</v>
      </c>
      <c r="K65" s="49">
        <v>19887</v>
      </c>
      <c r="L65" s="49">
        <v>19887</v>
      </c>
      <c r="M65" s="49">
        <v>217260</v>
      </c>
      <c r="N65" s="49">
        <v>217260</v>
      </c>
      <c r="O65" s="49">
        <v>221604</v>
      </c>
      <c r="P65" s="49">
        <v>195819</v>
      </c>
      <c r="Q65" s="49">
        <v>195819</v>
      </c>
      <c r="R65" s="49">
        <v>70267</v>
      </c>
      <c r="S65" s="49">
        <v>70267</v>
      </c>
      <c r="T65" s="49">
        <v>73248</v>
      </c>
      <c r="U65" s="49">
        <v>73248</v>
      </c>
      <c r="V65" s="49">
        <v>45711</v>
      </c>
      <c r="W65" s="49">
        <v>34128</v>
      </c>
      <c r="X65" s="49">
        <v>34128</v>
      </c>
      <c r="Y65" s="49">
        <v>82824</v>
      </c>
      <c r="Z65" s="49">
        <v>82824</v>
      </c>
      <c r="AA65" s="49">
        <v>69999</v>
      </c>
      <c r="AB65" s="49">
        <v>69999</v>
      </c>
      <c r="AC65" s="49">
        <v>56973</v>
      </c>
      <c r="AD65" s="49">
        <v>65765</v>
      </c>
      <c r="AE65" s="49">
        <v>65765</v>
      </c>
      <c r="AF65" s="49">
        <v>100742</v>
      </c>
      <c r="AG65" s="49">
        <v>100742</v>
      </c>
      <c r="AH65" s="49">
        <v>62036</v>
      </c>
      <c r="AI65" s="49">
        <v>62036</v>
      </c>
      <c r="AJ65" s="49">
        <v>51124</v>
      </c>
      <c r="AK65" s="49">
        <v>68719</v>
      </c>
      <c r="AL65" s="49">
        <v>68719</v>
      </c>
      <c r="AM65" s="49">
        <v>166388</v>
      </c>
      <c r="AN65" s="49">
        <v>166388</v>
      </c>
      <c r="AO65" s="49">
        <v>279286</v>
      </c>
      <c r="AP65" s="49">
        <v>279286</v>
      </c>
      <c r="AQ65" s="49">
        <v>300229</v>
      </c>
      <c r="AR65" s="49">
        <v>281991</v>
      </c>
      <c r="AS65" s="49">
        <v>281991</v>
      </c>
      <c r="AT65" s="49">
        <v>358183</v>
      </c>
      <c r="AU65" s="49">
        <v>358183</v>
      </c>
      <c r="AV65" s="49">
        <v>314731</v>
      </c>
      <c r="AW65" s="49">
        <v>314731</v>
      </c>
      <c r="AX65" s="49">
        <v>516989</v>
      </c>
      <c r="AY65" s="49">
        <v>313825</v>
      </c>
      <c r="AZ65" s="49">
        <v>313825</v>
      </c>
      <c r="BA65" s="49">
        <v>276850</v>
      </c>
      <c r="BB65" s="49">
        <v>276850</v>
      </c>
      <c r="BC65" s="49">
        <v>215173</v>
      </c>
      <c r="BD65" s="49">
        <v>215173</v>
      </c>
      <c r="BE65" s="49">
        <v>170934</v>
      </c>
      <c r="BF65" s="49">
        <v>699537</v>
      </c>
      <c r="BG65" s="49">
        <v>699537</v>
      </c>
      <c r="BH65" s="49">
        <v>704012</v>
      </c>
      <c r="BI65" s="49">
        <v>704012</v>
      </c>
      <c r="BJ65" s="49">
        <v>679933</v>
      </c>
      <c r="BK65" s="49">
        <v>679933</v>
      </c>
      <c r="BL65" s="49">
        <v>551991</v>
      </c>
      <c r="BM65" s="49">
        <v>457511</v>
      </c>
      <c r="BN65" s="49">
        <v>457511</v>
      </c>
      <c r="BO65" s="49">
        <v>390368</v>
      </c>
      <c r="BP65" s="49">
        <v>390368</v>
      </c>
      <c r="BQ65" s="49">
        <v>213704</v>
      </c>
      <c r="BR65" s="49">
        <v>213704</v>
      </c>
      <c r="BS65" s="49">
        <v>107269</v>
      </c>
      <c r="BT65" s="49">
        <v>88344</v>
      </c>
      <c r="BU65" s="49">
        <v>88344</v>
      </c>
      <c r="BV65" s="49">
        <v>226051</v>
      </c>
      <c r="BW65" s="49">
        <v>226051</v>
      </c>
      <c r="BX65" s="49">
        <v>180764</v>
      </c>
      <c r="BY65" s="49">
        <v>180764</v>
      </c>
      <c r="BZ65" s="49">
        <v>133253</v>
      </c>
      <c r="CA65" s="49">
        <v>149331</v>
      </c>
      <c r="CB65" s="49">
        <v>149331</v>
      </c>
      <c r="CC65" s="49">
        <v>139318</v>
      </c>
      <c r="CD65" s="49">
        <v>139318</v>
      </c>
      <c r="CE65" s="49">
        <v>215267</v>
      </c>
      <c r="CF65" s="49">
        <v>215267</v>
      </c>
    </row>
    <row r="66" spans="1:84" ht="6.75" customHeight="1" x14ac:dyDescent="0.25">
      <c r="A66" s="4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4"/>
      <c r="V66" s="4"/>
      <c r="W66" s="22"/>
      <c r="X66" s="4"/>
      <c r="Y66" s="22"/>
      <c r="Z66" s="4"/>
      <c r="AA66" s="22"/>
      <c r="AB66" s="4"/>
      <c r="AC66" s="4"/>
      <c r="AD66" s="22"/>
      <c r="AE66" s="4"/>
      <c r="AF66" s="22"/>
      <c r="AG66" s="4"/>
      <c r="AH66" s="22"/>
      <c r="AI66" s="4"/>
      <c r="AJ66" s="4"/>
      <c r="AK66" s="22"/>
      <c r="AL66" s="4"/>
      <c r="AM66" s="22"/>
      <c r="AN66" s="4"/>
      <c r="AO66" s="22"/>
      <c r="AP66" s="4"/>
      <c r="AQ66" s="4"/>
      <c r="AR66" s="22"/>
      <c r="AS66" s="4"/>
      <c r="AT66" s="22"/>
      <c r="AU66" s="4"/>
      <c r="AV66" s="22"/>
      <c r="AW66" s="4"/>
      <c r="AX66" s="4"/>
      <c r="AY66" s="22"/>
      <c r="AZ66" s="4"/>
      <c r="BA66" s="22"/>
      <c r="BB66" s="4"/>
      <c r="BC66" s="22"/>
      <c r="BD66" s="4"/>
      <c r="BE66" s="4"/>
      <c r="BF66" s="22"/>
      <c r="BG66" s="4"/>
      <c r="BH66" s="22"/>
      <c r="BI66" s="4"/>
      <c r="BJ66" s="22"/>
      <c r="BK66" s="4"/>
      <c r="BL66" s="4"/>
      <c r="BM66" s="22"/>
      <c r="BN66" s="4"/>
      <c r="BO66" s="22"/>
      <c r="BP66" s="4"/>
      <c r="BQ66" s="22"/>
      <c r="BR66" s="4"/>
      <c r="BS66" s="4"/>
      <c r="BT66" s="22"/>
      <c r="BU66" s="4"/>
      <c r="BV66" s="22"/>
      <c r="BW66" s="4"/>
      <c r="BX66" s="22"/>
      <c r="BY66" s="4"/>
      <c r="BZ66" s="4"/>
      <c r="CA66" s="22"/>
      <c r="CB66" s="4"/>
      <c r="CC66" s="22"/>
      <c r="CD66" s="4"/>
      <c r="CE66" s="22"/>
      <c r="CF66" s="4"/>
    </row>
    <row r="67" spans="1:84" s="109" customFormat="1" ht="21.75" customHeight="1" x14ac:dyDescent="0.25">
      <c r="A67" s="50" t="s">
        <v>285</v>
      </c>
      <c r="B67" s="104">
        <v>-5825</v>
      </c>
      <c r="C67" s="104">
        <v>-15082</v>
      </c>
      <c r="D67" s="104">
        <v>10159</v>
      </c>
      <c r="E67" s="104">
        <v>-10747</v>
      </c>
      <c r="F67" s="104">
        <v>6010</v>
      </c>
      <c r="G67" s="104">
        <v>4620</v>
      </c>
      <c r="H67" s="104">
        <v>2651</v>
      </c>
      <c r="I67" s="104">
        <v>41643</v>
      </c>
      <c r="J67" s="104">
        <v>44294</v>
      </c>
      <c r="K67" s="104">
        <v>-41589</v>
      </c>
      <c r="L67" s="104">
        <v>2705</v>
      </c>
      <c r="M67" s="104">
        <v>281664</v>
      </c>
      <c r="N67" s="104">
        <v>284369</v>
      </c>
      <c r="O67" s="104">
        <v>6410</v>
      </c>
      <c r="P67" s="104">
        <v>-23543</v>
      </c>
      <c r="Q67" s="104">
        <v>-17133</v>
      </c>
      <c r="R67" s="104">
        <v>-6855</v>
      </c>
      <c r="S67" s="104">
        <v>-23988</v>
      </c>
      <c r="T67" s="104">
        <v>-140917</v>
      </c>
      <c r="U67" s="104">
        <v>-164905</v>
      </c>
      <c r="V67" s="104">
        <v>-90955</v>
      </c>
      <c r="W67" s="104">
        <v>-11583</v>
      </c>
      <c r="X67" s="104">
        <v>-102538</v>
      </c>
      <c r="Y67" s="104">
        <v>305593</v>
      </c>
      <c r="Z67" s="104">
        <v>203055</v>
      </c>
      <c r="AA67" s="104">
        <v>-56587</v>
      </c>
      <c r="AB67" s="104">
        <v>146468</v>
      </c>
      <c r="AC67" s="104">
        <v>-57504</v>
      </c>
      <c r="AD67" s="104">
        <v>23172</v>
      </c>
      <c r="AE67" s="104">
        <v>-34332</v>
      </c>
      <c r="AF67" s="104">
        <v>123080</v>
      </c>
      <c r="AG67" s="104">
        <v>88748</v>
      </c>
      <c r="AH67" s="104">
        <v>27701</v>
      </c>
      <c r="AI67" s="104">
        <v>116449</v>
      </c>
      <c r="AJ67" s="104">
        <v>-62793</v>
      </c>
      <c r="AK67" s="104">
        <v>4525</v>
      </c>
      <c r="AL67" s="104">
        <v>-58268</v>
      </c>
      <c r="AM67" s="104">
        <v>84511</v>
      </c>
      <c r="AN67" s="104">
        <v>26243</v>
      </c>
      <c r="AO67" s="104">
        <v>485887</v>
      </c>
      <c r="AP67" s="104">
        <v>512130</v>
      </c>
      <c r="AQ67" s="104">
        <v>-54971</v>
      </c>
      <c r="AR67" s="104">
        <v>-41771</v>
      </c>
      <c r="AS67" s="104">
        <v>-96742</v>
      </c>
      <c r="AT67" s="104">
        <v>161351</v>
      </c>
      <c r="AU67" s="104">
        <v>64609</v>
      </c>
      <c r="AV67" s="104">
        <v>-55424</v>
      </c>
      <c r="AW67" s="104">
        <v>9185</v>
      </c>
      <c r="AX67" s="104">
        <v>-44449</v>
      </c>
      <c r="AY67" s="104">
        <v>-319639</v>
      </c>
      <c r="AZ67" s="104">
        <v>-364088</v>
      </c>
      <c r="BA67" s="104">
        <v>-51204</v>
      </c>
      <c r="BB67" s="104">
        <v>-415292</v>
      </c>
      <c r="BC67" s="104">
        <v>-199143</v>
      </c>
      <c r="BD67" s="104">
        <v>-614435</v>
      </c>
      <c r="BE67" s="104">
        <v>-124173</v>
      </c>
      <c r="BF67" s="104">
        <v>517871</v>
      </c>
      <c r="BG67" s="104">
        <v>393698</v>
      </c>
      <c r="BH67" s="104">
        <v>4505</v>
      </c>
      <c r="BI67" s="104">
        <v>398203</v>
      </c>
      <c r="BJ67" s="104">
        <v>-23557</v>
      </c>
      <c r="BK67" s="104">
        <v>374646</v>
      </c>
      <c r="BL67" s="104">
        <v>-92123</v>
      </c>
      <c r="BM67" s="104">
        <v>-80634</v>
      </c>
      <c r="BN67" s="104">
        <v>-208576</v>
      </c>
      <c r="BO67" s="104">
        <v>-65167</v>
      </c>
      <c r="BP67" s="104">
        <v>-273743</v>
      </c>
      <c r="BQ67" s="104">
        <v>-116302</v>
      </c>
      <c r="BR67" s="104">
        <v>-390045</v>
      </c>
      <c r="BS67" s="104">
        <v>-40453</v>
      </c>
      <c r="BT67" s="104">
        <v>-45725</v>
      </c>
      <c r="BU67" s="104">
        <v>-86178</v>
      </c>
      <c r="BV67" s="104">
        <v>165419</v>
      </c>
      <c r="BW67" s="104">
        <v>79241</v>
      </c>
      <c r="BX67" s="104">
        <v>-62108</v>
      </c>
      <c r="BY67" s="104">
        <v>17133</v>
      </c>
      <c r="BZ67" s="104">
        <v>-16652</v>
      </c>
      <c r="CA67" s="104">
        <v>-14441</v>
      </c>
      <c r="CB67" s="104">
        <v>-31093</v>
      </c>
      <c r="CC67" s="104">
        <v>-25780</v>
      </c>
      <c r="CD67" s="104">
        <v>-56873</v>
      </c>
      <c r="CE67" s="104">
        <v>109634</v>
      </c>
      <c r="CF67" s="104">
        <v>52761</v>
      </c>
    </row>
    <row r="68" spans="1:84" x14ac:dyDescent="0.25">
      <c r="A68" s="4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4"/>
      <c r="V68" s="4"/>
      <c r="W68"/>
      <c r="X68" s="4"/>
      <c r="Y68"/>
      <c r="Z68" s="4"/>
      <c r="AA68"/>
      <c r="AB68" s="4"/>
      <c r="AC68" s="4"/>
      <c r="AD68"/>
      <c r="AE68" s="4"/>
      <c r="AF68"/>
      <c r="AG68" s="4"/>
      <c r="AH68"/>
      <c r="AI68" s="4"/>
      <c r="AJ68" s="4"/>
      <c r="AK68"/>
      <c r="AL68" s="4"/>
      <c r="AM68"/>
      <c r="AN68" s="4"/>
      <c r="AO68"/>
      <c r="AP68" s="4"/>
      <c r="AQ68" s="4"/>
      <c r="AR68"/>
      <c r="AS68" s="4"/>
      <c r="AT68"/>
      <c r="AU68" s="4"/>
      <c r="AV68"/>
      <c r="AW68" s="4"/>
      <c r="AX68" s="4"/>
      <c r="AY68"/>
      <c r="AZ68" s="4"/>
      <c r="BA68"/>
      <c r="BB68" s="4"/>
      <c r="BC68"/>
      <c r="BD68" s="4"/>
      <c r="BE68" s="4"/>
      <c r="BF68"/>
      <c r="BG68" s="4"/>
      <c r="BH68"/>
      <c r="BI68" s="4"/>
      <c r="BJ68"/>
      <c r="BK68" s="4"/>
      <c r="BL68" s="4"/>
      <c r="BM68"/>
      <c r="BN68" s="4"/>
      <c r="BO68"/>
      <c r="BP68" s="4"/>
      <c r="BQ68"/>
      <c r="BR68" s="4"/>
      <c r="BS68" s="4"/>
      <c r="BT68"/>
      <c r="BU68" s="4"/>
      <c r="BV68"/>
      <c r="BW68" s="4"/>
      <c r="BX68"/>
      <c r="BY68" s="4"/>
      <c r="BZ68" s="4"/>
      <c r="CA68"/>
      <c r="CB68" s="4"/>
      <c r="CC68"/>
      <c r="CD68" s="4"/>
      <c r="CE68"/>
      <c r="CF68" s="4"/>
    </row>
    <row r="69" spans="1:84" s="5" customFormat="1" x14ac:dyDescent="0.25">
      <c r="A69" s="4"/>
      <c r="U69" s="4"/>
      <c r="V69" s="4"/>
      <c r="X69" s="4"/>
      <c r="Z69" s="4"/>
      <c r="AB69" s="4"/>
      <c r="AC69" s="4"/>
      <c r="AE69" s="4"/>
      <c r="AG69" s="4"/>
      <c r="AI69" s="4"/>
      <c r="AJ69" s="4"/>
      <c r="AL69" s="4"/>
      <c r="AN69" s="4"/>
      <c r="AP69" s="4"/>
      <c r="AQ69" s="4"/>
      <c r="AS69" s="4"/>
      <c r="AU69" s="4"/>
      <c r="AW69" s="4"/>
      <c r="AX69" s="4"/>
      <c r="AZ69" s="4"/>
      <c r="BB69" s="4"/>
      <c r="BD69" s="4"/>
      <c r="BE69" s="4"/>
      <c r="BG69" s="4"/>
      <c r="BI69" s="4"/>
      <c r="BK69" s="4"/>
      <c r="BL69" s="4"/>
      <c r="BN69" s="4"/>
      <c r="BP69" s="4"/>
      <c r="BR69" s="4"/>
      <c r="BS69" s="4"/>
      <c r="BU69" s="4"/>
      <c r="BW69" s="4"/>
      <c r="BY69" s="4"/>
      <c r="BZ69" s="4"/>
      <c r="CB69" s="4"/>
      <c r="CD69" s="4"/>
      <c r="CF69" s="4"/>
    </row>
    <row r="70" spans="1:84" s="5" customFormat="1" x14ac:dyDescent="0.25">
      <c r="A70" s="4"/>
      <c r="U70" s="4"/>
      <c r="V70" s="4"/>
      <c r="X70" s="4"/>
      <c r="Z70" s="4"/>
      <c r="AB70" s="4"/>
      <c r="AC70" s="4"/>
      <c r="AE70" s="4"/>
      <c r="AG70" s="4"/>
      <c r="AI70" s="4"/>
      <c r="AJ70" s="4"/>
      <c r="AL70" s="4"/>
      <c r="AN70" s="4"/>
      <c r="AP70" s="4"/>
      <c r="AQ70" s="4"/>
      <c r="AS70" s="4"/>
      <c r="AU70" s="4"/>
      <c r="AW70" s="4"/>
      <c r="AX70" s="4"/>
      <c r="AZ70" s="4"/>
      <c r="BB70" s="4"/>
      <c r="BD70" s="4"/>
      <c r="BE70" s="4"/>
      <c r="BG70" s="4"/>
      <c r="BI70" s="4"/>
      <c r="BK70" s="4"/>
      <c r="BL70" s="4"/>
      <c r="BN70" s="4"/>
      <c r="BP70" s="4"/>
      <c r="BR70" s="4"/>
      <c r="BS70" s="4"/>
      <c r="BU70" s="4"/>
      <c r="BW70" s="4"/>
      <c r="BY70" s="4"/>
      <c r="BZ70" s="4"/>
      <c r="CB70" s="4"/>
      <c r="CD70" s="4"/>
      <c r="CF70" s="4"/>
    </row>
    <row r="71" spans="1:84" s="5" customFormat="1" x14ac:dyDescent="0.25">
      <c r="A71" s="4"/>
      <c r="U71" s="4"/>
      <c r="V71" s="4"/>
      <c r="X71" s="4"/>
      <c r="Z71" s="4"/>
      <c r="AB71" s="4"/>
      <c r="AC71" s="4"/>
      <c r="AE71" s="4"/>
      <c r="AG71" s="4"/>
      <c r="AI71" s="4"/>
      <c r="AJ71" s="4"/>
      <c r="AL71" s="4"/>
      <c r="AN71" s="4"/>
      <c r="AP71" s="4"/>
      <c r="AQ71" s="4"/>
      <c r="AS71" s="4"/>
      <c r="AU71" s="4"/>
      <c r="AW71" s="4"/>
      <c r="AX71" s="4"/>
      <c r="AZ71" s="4"/>
      <c r="BB71" s="4"/>
      <c r="BD71" s="4"/>
      <c r="BE71" s="4"/>
      <c r="BG71" s="4"/>
      <c r="BI71" s="4"/>
      <c r="BK71" s="4"/>
      <c r="BL71" s="4"/>
      <c r="BN71" s="4"/>
      <c r="BP71" s="4"/>
      <c r="BR71" s="4"/>
      <c r="BS71" s="4"/>
      <c r="BU71" s="4"/>
      <c r="BW71" s="4"/>
      <c r="BY71" s="4"/>
      <c r="BZ71" s="4"/>
      <c r="CB71" s="4"/>
      <c r="CD71" s="4"/>
      <c r="CF71" s="4"/>
    </row>
    <row r="72" spans="1:84" s="5" customFormat="1" x14ac:dyDescent="0.25">
      <c r="A72" s="4"/>
      <c r="U72" s="4"/>
      <c r="V72" s="4"/>
      <c r="X72" s="4"/>
      <c r="Z72" s="4"/>
      <c r="AB72" s="4"/>
      <c r="AC72" s="4"/>
      <c r="AE72" s="4"/>
      <c r="AG72" s="4"/>
      <c r="AI72" s="4"/>
      <c r="AJ72" s="4"/>
      <c r="AL72" s="4"/>
      <c r="AN72" s="4"/>
      <c r="AP72" s="4"/>
      <c r="AQ72" s="4"/>
      <c r="AS72" s="4"/>
      <c r="AU72" s="4"/>
      <c r="AW72" s="4"/>
      <c r="AX72" s="4"/>
      <c r="AZ72" s="4"/>
      <c r="BB72" s="4"/>
      <c r="BD72" s="4"/>
      <c r="BE72" s="4"/>
      <c r="BG72" s="4"/>
      <c r="BI72" s="4"/>
      <c r="BK72" s="4"/>
      <c r="BL72" s="4"/>
      <c r="BN72" s="4"/>
      <c r="BP72" s="4"/>
      <c r="BR72" s="4"/>
      <c r="BS72" s="4"/>
      <c r="BU72" s="4"/>
      <c r="BW72" s="4"/>
      <c r="BY72" s="4"/>
      <c r="BZ72" s="4"/>
      <c r="CB72" s="4"/>
      <c r="CD72" s="4"/>
      <c r="CF72" s="4"/>
    </row>
    <row r="73" spans="1:84" s="5" customFormat="1" x14ac:dyDescent="0.25">
      <c r="A73" s="4"/>
      <c r="U73" s="4"/>
      <c r="V73" s="4"/>
      <c r="X73" s="4"/>
      <c r="Z73" s="4"/>
      <c r="AB73" s="4"/>
      <c r="AC73" s="4"/>
      <c r="AE73" s="4"/>
      <c r="AG73" s="4"/>
      <c r="AI73" s="4"/>
      <c r="AJ73" s="4"/>
      <c r="AL73" s="4"/>
      <c r="AN73" s="4"/>
      <c r="AP73" s="4"/>
      <c r="AQ73" s="4"/>
      <c r="AS73" s="4"/>
      <c r="AU73" s="4"/>
      <c r="AW73" s="4"/>
      <c r="AX73" s="4"/>
      <c r="AZ73" s="4"/>
      <c r="BB73" s="4"/>
      <c r="BD73" s="4"/>
      <c r="BE73" s="4"/>
      <c r="BG73" s="4"/>
      <c r="BI73" s="4"/>
      <c r="BK73" s="4"/>
      <c r="BL73" s="4"/>
      <c r="BN73" s="4"/>
      <c r="BP73" s="4"/>
      <c r="BR73" s="4"/>
      <c r="BS73" s="4"/>
      <c r="BU73" s="4"/>
      <c r="BW73" s="4"/>
      <c r="BY73" s="4"/>
      <c r="BZ73" s="4"/>
      <c r="CB73" s="4"/>
      <c r="CD73" s="4"/>
      <c r="CF73" s="4"/>
    </row>
    <row r="74" spans="1:84" s="5" customFormat="1" x14ac:dyDescent="0.25">
      <c r="A74" s="4"/>
      <c r="U74" s="4"/>
      <c r="V74" s="4"/>
      <c r="X74" s="4"/>
      <c r="Z74" s="4"/>
      <c r="AB74" s="4"/>
      <c r="AC74" s="4"/>
      <c r="AE74" s="4"/>
      <c r="AG74" s="4"/>
      <c r="AI74" s="4"/>
      <c r="AJ74" s="4"/>
      <c r="AL74" s="4"/>
      <c r="AN74" s="4"/>
      <c r="AP74" s="4"/>
      <c r="AQ74" s="4"/>
      <c r="AS74" s="4"/>
      <c r="AU74" s="4"/>
      <c r="AW74" s="4"/>
      <c r="AX74" s="4"/>
      <c r="AZ74" s="4"/>
      <c r="BB74" s="4"/>
      <c r="BD74" s="4"/>
      <c r="BE74" s="4"/>
      <c r="BG74" s="4"/>
      <c r="BI74" s="4"/>
      <c r="BK74" s="4"/>
      <c r="BL74" s="4"/>
      <c r="BN74" s="4"/>
      <c r="BP74" s="4"/>
      <c r="BR74" s="4"/>
      <c r="BS74" s="4"/>
      <c r="BU74" s="4"/>
      <c r="BW74" s="4"/>
      <c r="BY74" s="4"/>
      <c r="BZ74" s="4"/>
      <c r="CB74" s="4"/>
      <c r="CD74" s="4"/>
      <c r="CF74" s="4"/>
    </row>
    <row r="75" spans="1:84" s="5" customFormat="1" x14ac:dyDescent="0.25">
      <c r="A75" s="4"/>
      <c r="U75" s="4"/>
      <c r="V75" s="4"/>
      <c r="X75" s="4"/>
      <c r="Z75" s="4"/>
      <c r="AB75" s="4"/>
      <c r="AC75" s="4"/>
      <c r="AE75" s="4"/>
      <c r="AG75" s="4"/>
      <c r="AI75" s="4"/>
      <c r="AJ75" s="4"/>
      <c r="AL75" s="4"/>
      <c r="AN75" s="4"/>
      <c r="AP75" s="4"/>
      <c r="AQ75" s="4"/>
      <c r="AS75" s="4"/>
      <c r="AU75" s="4"/>
      <c r="AW75" s="4"/>
      <c r="AX75" s="4"/>
      <c r="AZ75" s="4"/>
      <c r="BB75" s="4"/>
      <c r="BD75" s="4"/>
      <c r="BE75" s="4"/>
      <c r="BG75" s="4"/>
      <c r="BI75" s="4"/>
      <c r="BK75" s="4"/>
      <c r="BL75" s="4"/>
      <c r="BN75" s="4"/>
      <c r="BP75" s="4"/>
      <c r="BR75" s="4"/>
      <c r="BS75" s="4"/>
      <c r="BU75" s="4"/>
      <c r="BW75" s="4"/>
      <c r="BY75" s="4"/>
      <c r="BZ75" s="4"/>
      <c r="CB75" s="4"/>
      <c r="CD75" s="4"/>
      <c r="CF75" s="4"/>
    </row>
    <row r="76" spans="1:84" s="5" customFormat="1" x14ac:dyDescent="0.25">
      <c r="A76" s="4"/>
      <c r="U76" s="4"/>
      <c r="V76" s="4"/>
      <c r="X76" s="4"/>
      <c r="Z76" s="4"/>
      <c r="AB76" s="4"/>
      <c r="AC76" s="4"/>
      <c r="AE76" s="4"/>
      <c r="AG76" s="4"/>
      <c r="AI76" s="4"/>
      <c r="AJ76" s="4"/>
      <c r="AL76" s="4"/>
      <c r="AN76" s="4"/>
      <c r="AP76" s="4"/>
      <c r="AQ76" s="4"/>
      <c r="AS76" s="4"/>
      <c r="AU76" s="4"/>
      <c r="AW76" s="4"/>
      <c r="AX76" s="4"/>
      <c r="AZ76" s="4"/>
      <c r="BB76" s="4"/>
      <c r="BD76" s="4"/>
      <c r="BE76" s="4"/>
      <c r="BG76" s="4"/>
      <c r="BI76" s="4"/>
      <c r="BK76" s="4"/>
      <c r="BL76" s="4"/>
      <c r="BN76" s="4"/>
      <c r="BP76" s="4"/>
      <c r="BR76" s="4"/>
      <c r="BS76" s="4"/>
      <c r="BU76" s="4"/>
      <c r="BW76" s="4"/>
      <c r="BY76" s="4"/>
      <c r="BZ76" s="4"/>
      <c r="CB76" s="4"/>
      <c r="CD76" s="4"/>
      <c r="CF76" s="4"/>
    </row>
    <row r="77" spans="1:84" s="5" customFormat="1" x14ac:dyDescent="0.25">
      <c r="A77" s="4"/>
      <c r="U77" s="4"/>
      <c r="V77" s="4"/>
      <c r="X77" s="4"/>
      <c r="Z77" s="4"/>
      <c r="AB77" s="4"/>
      <c r="AC77" s="4"/>
      <c r="AE77" s="4"/>
      <c r="AG77" s="4"/>
      <c r="AI77" s="4"/>
      <c r="AJ77" s="4"/>
      <c r="AL77" s="4"/>
      <c r="AN77" s="4"/>
      <c r="AP77" s="4"/>
      <c r="AQ77" s="4"/>
      <c r="AS77" s="4"/>
      <c r="AU77" s="4"/>
      <c r="AW77" s="4"/>
      <c r="AX77" s="4"/>
      <c r="AZ77" s="4"/>
      <c r="BB77" s="4"/>
      <c r="BD77" s="4"/>
      <c r="BE77" s="4"/>
      <c r="BG77" s="4"/>
      <c r="BI77" s="4"/>
      <c r="BK77" s="4"/>
      <c r="BL77" s="4"/>
      <c r="BN77" s="4"/>
      <c r="BP77" s="4"/>
      <c r="BR77" s="4"/>
      <c r="BS77" s="4"/>
      <c r="BU77" s="4"/>
      <c r="BW77" s="4"/>
      <c r="BY77" s="4"/>
      <c r="BZ77" s="4"/>
      <c r="CB77" s="4"/>
      <c r="CD77" s="4"/>
      <c r="CF77" s="4"/>
    </row>
    <row r="78" spans="1:84" s="5" customFormat="1" x14ac:dyDescent="0.25">
      <c r="A78" s="4"/>
      <c r="U78" s="4"/>
      <c r="V78" s="4"/>
      <c r="X78" s="4"/>
      <c r="Z78" s="4"/>
      <c r="AB78" s="4"/>
      <c r="AC78" s="4"/>
      <c r="AE78" s="4"/>
      <c r="AG78" s="4"/>
      <c r="AI78" s="4"/>
      <c r="AJ78" s="4"/>
      <c r="AL78" s="4"/>
      <c r="AN78" s="4"/>
      <c r="AP78" s="4"/>
      <c r="AQ78" s="4"/>
      <c r="AS78" s="4"/>
      <c r="AU78" s="4"/>
      <c r="AW78" s="4"/>
      <c r="AX78" s="4"/>
      <c r="AZ78" s="4"/>
      <c r="BB78" s="4"/>
      <c r="BD78" s="4"/>
      <c r="BE78" s="4"/>
      <c r="BG78" s="4"/>
      <c r="BI78" s="4"/>
      <c r="BK78" s="4"/>
      <c r="BL78" s="4"/>
      <c r="BN78" s="4"/>
      <c r="BP78" s="4"/>
      <c r="BR78" s="4"/>
      <c r="BS78" s="4"/>
      <c r="BU78" s="4"/>
      <c r="BW78" s="4"/>
      <c r="BY78" s="4"/>
      <c r="BZ78" s="4"/>
      <c r="CB78" s="4"/>
      <c r="CD78" s="4"/>
      <c r="CF78" s="4"/>
    </row>
    <row r="79" spans="1:84" s="5" customFormat="1" x14ac:dyDescent="0.25">
      <c r="A79" s="4"/>
      <c r="U79" s="4"/>
      <c r="V79" s="4"/>
      <c r="X79" s="4"/>
      <c r="Z79" s="4"/>
      <c r="AB79" s="4"/>
      <c r="AC79" s="4"/>
      <c r="AE79" s="4"/>
      <c r="AG79" s="4"/>
      <c r="AI79" s="4"/>
      <c r="AJ79" s="4"/>
      <c r="AL79" s="4"/>
      <c r="AN79" s="4"/>
      <c r="AP79" s="4"/>
      <c r="AQ79" s="4"/>
      <c r="AS79" s="4"/>
      <c r="AU79" s="4"/>
      <c r="AW79" s="4"/>
      <c r="AX79" s="4"/>
      <c r="AZ79" s="4"/>
      <c r="BB79" s="4"/>
      <c r="BD79" s="4"/>
      <c r="BE79" s="4"/>
      <c r="BG79" s="4"/>
      <c r="BI79" s="4"/>
      <c r="BK79" s="4"/>
      <c r="BL79" s="4"/>
      <c r="BN79" s="4"/>
      <c r="BP79" s="4"/>
      <c r="BR79" s="4"/>
      <c r="BS79" s="4"/>
      <c r="BU79" s="4"/>
      <c r="BW79" s="4"/>
      <c r="BY79" s="4"/>
      <c r="BZ79" s="4"/>
      <c r="CB79" s="4"/>
      <c r="CD79" s="4"/>
      <c r="CF79" s="4"/>
    </row>
    <row r="80" spans="1:84" s="5" customFormat="1" x14ac:dyDescent="0.25">
      <c r="A80" s="4"/>
      <c r="U80" s="4"/>
      <c r="V80" s="4"/>
      <c r="X80" s="4"/>
      <c r="Z80" s="4"/>
      <c r="AB80" s="4"/>
      <c r="AC80" s="4"/>
      <c r="AE80" s="4"/>
      <c r="AG80" s="4"/>
      <c r="AI80" s="4"/>
      <c r="AJ80" s="4"/>
      <c r="AL80" s="4"/>
      <c r="AN80" s="4"/>
      <c r="AP80" s="4"/>
      <c r="AQ80" s="4"/>
      <c r="AS80" s="4"/>
      <c r="AU80" s="4"/>
      <c r="AW80" s="4"/>
      <c r="AX80" s="4"/>
      <c r="AZ80" s="4"/>
      <c r="BB80" s="4"/>
      <c r="BD80" s="4"/>
      <c r="BE80" s="4"/>
      <c r="BG80" s="4"/>
      <c r="BI80" s="4"/>
      <c r="BK80" s="4"/>
      <c r="BL80" s="4"/>
      <c r="BN80" s="4"/>
      <c r="BP80" s="4"/>
      <c r="BR80" s="4"/>
      <c r="BS80" s="4"/>
      <c r="BU80" s="4"/>
      <c r="BW80" s="4"/>
      <c r="BY80" s="4"/>
      <c r="BZ80" s="4"/>
      <c r="CB80" s="4"/>
      <c r="CD80" s="4"/>
      <c r="CF80" s="4"/>
    </row>
    <row r="81" spans="1:84" s="5" customFormat="1" x14ac:dyDescent="0.25">
      <c r="A81" s="4"/>
      <c r="U81" s="4"/>
      <c r="V81" s="4"/>
      <c r="X81" s="4"/>
      <c r="Z81" s="4"/>
      <c r="AB81" s="4"/>
      <c r="AC81" s="4"/>
      <c r="AE81" s="4"/>
      <c r="AG81" s="4"/>
      <c r="AI81" s="4"/>
      <c r="AJ81" s="4"/>
      <c r="AL81" s="4"/>
      <c r="AN81" s="4"/>
      <c r="AP81" s="4"/>
      <c r="AQ81" s="4"/>
      <c r="AS81" s="4"/>
      <c r="AU81" s="4"/>
      <c r="AW81" s="4"/>
      <c r="AX81" s="4"/>
      <c r="AZ81" s="4"/>
      <c r="BB81" s="4"/>
      <c r="BD81" s="4"/>
      <c r="BE81" s="4"/>
      <c r="BG81" s="4"/>
      <c r="BI81" s="4"/>
      <c r="BK81" s="4"/>
      <c r="BL81" s="4"/>
      <c r="BN81" s="4"/>
      <c r="BP81" s="4"/>
      <c r="BR81" s="4"/>
      <c r="BS81" s="4"/>
      <c r="BU81" s="4"/>
      <c r="BW81" s="4"/>
      <c r="BY81" s="4"/>
      <c r="BZ81" s="4"/>
      <c r="CB81" s="4"/>
      <c r="CD81" s="4"/>
      <c r="CF81" s="4"/>
    </row>
    <row r="82" spans="1:84" s="5" customFormat="1" x14ac:dyDescent="0.25">
      <c r="A82" s="4"/>
      <c r="U82" s="4"/>
      <c r="V82" s="4"/>
      <c r="X82" s="4"/>
      <c r="Z82" s="4"/>
      <c r="AB82" s="4"/>
      <c r="AC82" s="4"/>
      <c r="AE82" s="4"/>
      <c r="AG82" s="4"/>
      <c r="AI82" s="4"/>
      <c r="AJ82" s="4"/>
      <c r="AL82" s="4"/>
      <c r="AN82" s="4"/>
      <c r="AP82" s="4"/>
      <c r="AQ82" s="4"/>
      <c r="AS82" s="4"/>
      <c r="AU82" s="4"/>
      <c r="AW82" s="4"/>
      <c r="AX82" s="4"/>
      <c r="AZ82" s="4"/>
      <c r="BB82" s="4"/>
      <c r="BD82" s="4"/>
      <c r="BE82" s="4"/>
      <c r="BG82" s="4"/>
      <c r="BI82" s="4"/>
      <c r="BK82" s="4"/>
      <c r="BL82" s="4"/>
      <c r="BN82" s="4"/>
      <c r="BP82" s="4"/>
      <c r="BR82" s="4"/>
      <c r="BS82" s="4"/>
      <c r="BU82" s="4"/>
      <c r="BW82" s="4"/>
      <c r="BY82" s="4"/>
      <c r="BZ82" s="4"/>
      <c r="CB82" s="4"/>
      <c r="CD82" s="4"/>
      <c r="CF82" s="4"/>
    </row>
    <row r="83" spans="1:84" s="5" customFormat="1" x14ac:dyDescent="0.25">
      <c r="A83" s="4"/>
      <c r="U83" s="4"/>
      <c r="V83" s="4"/>
      <c r="X83" s="4"/>
      <c r="Z83" s="4"/>
      <c r="AB83" s="4"/>
      <c r="AC83" s="4"/>
      <c r="AE83" s="4"/>
      <c r="AG83" s="4"/>
      <c r="AI83" s="4"/>
      <c r="AJ83" s="4"/>
      <c r="AL83" s="4"/>
      <c r="AN83" s="4"/>
      <c r="AP83" s="4"/>
      <c r="AQ83" s="4"/>
      <c r="AS83" s="4"/>
      <c r="AU83" s="4"/>
      <c r="AW83" s="4"/>
      <c r="AX83" s="4"/>
      <c r="AZ83" s="4"/>
      <c r="BB83" s="4"/>
      <c r="BD83" s="4"/>
      <c r="BE83" s="4"/>
      <c r="BG83" s="4"/>
      <c r="BI83" s="4"/>
      <c r="BK83" s="4"/>
      <c r="BL83" s="4"/>
      <c r="BN83" s="4"/>
      <c r="BP83" s="4"/>
      <c r="BR83" s="4"/>
      <c r="BS83" s="4"/>
      <c r="BU83" s="4"/>
      <c r="BW83" s="4"/>
      <c r="BY83" s="4"/>
      <c r="BZ83" s="4"/>
      <c r="CB83" s="4"/>
      <c r="CD83" s="4"/>
      <c r="CF83" s="4"/>
    </row>
    <row r="84" spans="1:84" s="5" customFormat="1" x14ac:dyDescent="0.25">
      <c r="A84" s="4"/>
      <c r="U84" s="4"/>
      <c r="V84" s="4"/>
      <c r="X84" s="4"/>
      <c r="Z84" s="4"/>
      <c r="AB84" s="4"/>
      <c r="AC84" s="4"/>
      <c r="AE84" s="4"/>
      <c r="AG84" s="4"/>
      <c r="AI84" s="4"/>
      <c r="AJ84" s="4"/>
      <c r="AL84" s="4"/>
      <c r="AN84" s="4"/>
      <c r="AP84" s="4"/>
      <c r="AQ84" s="4"/>
      <c r="AS84" s="4"/>
      <c r="AU84" s="4"/>
      <c r="AW84" s="4"/>
      <c r="AX84" s="4"/>
      <c r="AZ84" s="4"/>
      <c r="BB84" s="4"/>
      <c r="BD84" s="4"/>
      <c r="BE84" s="4"/>
      <c r="BG84" s="4"/>
      <c r="BI84" s="4"/>
      <c r="BK84" s="4"/>
      <c r="BL84" s="4"/>
      <c r="BN84" s="4"/>
      <c r="BP84" s="4"/>
      <c r="BR84" s="4"/>
      <c r="BS84" s="4"/>
      <c r="BU84" s="4"/>
      <c r="BW84" s="4"/>
      <c r="BY84" s="4"/>
      <c r="BZ84" s="4"/>
      <c r="CB84" s="4"/>
      <c r="CD84" s="4"/>
      <c r="CF84" s="4"/>
    </row>
    <row r="85" spans="1:84" s="5" customFormat="1" x14ac:dyDescent="0.25">
      <c r="A85" s="4"/>
      <c r="U85" s="4"/>
      <c r="V85" s="4"/>
      <c r="X85" s="4"/>
      <c r="Z85" s="4"/>
      <c r="AB85" s="4"/>
      <c r="AC85" s="4"/>
      <c r="AE85" s="4"/>
      <c r="AG85" s="4"/>
      <c r="AI85" s="4"/>
      <c r="AJ85" s="4"/>
      <c r="AL85" s="4"/>
      <c r="AN85" s="4"/>
      <c r="AP85" s="4"/>
      <c r="AQ85" s="4"/>
      <c r="AS85" s="4"/>
      <c r="AU85" s="4"/>
      <c r="AW85" s="4"/>
      <c r="AX85" s="4"/>
      <c r="AZ85" s="4"/>
      <c r="BB85" s="4"/>
      <c r="BD85" s="4"/>
      <c r="BE85" s="4"/>
      <c r="BG85" s="4"/>
      <c r="BI85" s="4"/>
      <c r="BK85" s="4"/>
      <c r="BL85" s="4"/>
      <c r="BN85" s="4"/>
      <c r="BP85" s="4"/>
      <c r="BR85" s="4"/>
      <c r="BS85" s="4"/>
      <c r="BU85" s="4"/>
      <c r="BW85" s="4"/>
      <c r="BY85" s="4"/>
      <c r="BZ85" s="4"/>
      <c r="CB85" s="4"/>
      <c r="CD85" s="4"/>
      <c r="CF85" s="4"/>
    </row>
    <row r="86" spans="1:84" s="5" customFormat="1" x14ac:dyDescent="0.25">
      <c r="A86" s="4"/>
      <c r="U86" s="4"/>
      <c r="V86" s="4"/>
      <c r="X86" s="4"/>
      <c r="Z86" s="4"/>
      <c r="AB86" s="4"/>
      <c r="AC86" s="4"/>
      <c r="AE86" s="4"/>
      <c r="AG86" s="4"/>
      <c r="AI86" s="4"/>
      <c r="AJ86" s="4"/>
      <c r="AL86" s="4"/>
      <c r="AN86" s="4"/>
      <c r="AP86" s="4"/>
      <c r="AQ86" s="4"/>
      <c r="AS86" s="4"/>
      <c r="AU86" s="4"/>
      <c r="AW86" s="4"/>
      <c r="AX86" s="4"/>
      <c r="AZ86" s="4"/>
      <c r="BB86" s="4"/>
      <c r="BD86" s="4"/>
      <c r="BE86" s="4"/>
      <c r="BG86" s="4"/>
      <c r="BI86" s="4"/>
      <c r="BK86" s="4"/>
      <c r="BL86" s="4"/>
      <c r="BN86" s="4"/>
      <c r="BP86" s="4"/>
      <c r="BR86" s="4"/>
      <c r="BS86" s="4"/>
      <c r="BU86" s="4"/>
      <c r="BW86" s="4"/>
      <c r="BY86" s="4"/>
      <c r="BZ86" s="4"/>
      <c r="CB86" s="4"/>
      <c r="CD86" s="4"/>
      <c r="CF86" s="4"/>
    </row>
    <row r="87" spans="1:84" s="5" customFormat="1" x14ac:dyDescent="0.25">
      <c r="A87" s="4"/>
      <c r="U87" s="4"/>
      <c r="V87" s="4"/>
      <c r="X87" s="4"/>
      <c r="Z87" s="4"/>
      <c r="AB87" s="4"/>
      <c r="AC87" s="4"/>
      <c r="AE87" s="4"/>
      <c r="AG87" s="4"/>
      <c r="AI87" s="4"/>
      <c r="AJ87" s="4"/>
      <c r="AL87" s="4"/>
      <c r="AN87" s="4"/>
      <c r="AP87" s="4"/>
      <c r="AQ87" s="4"/>
      <c r="AS87" s="4"/>
      <c r="AU87" s="4"/>
      <c r="AW87" s="4"/>
      <c r="AX87" s="4"/>
      <c r="AZ87" s="4"/>
      <c r="BB87" s="4"/>
      <c r="BD87" s="4"/>
      <c r="BE87" s="4"/>
      <c r="BG87" s="4"/>
      <c r="BI87" s="4"/>
      <c r="BK87" s="4"/>
      <c r="BL87" s="4"/>
      <c r="BN87" s="4"/>
      <c r="BP87" s="4"/>
      <c r="BR87" s="4"/>
      <c r="BS87" s="4"/>
      <c r="BU87" s="4"/>
      <c r="BW87" s="4"/>
      <c r="BY87" s="4"/>
      <c r="BZ87" s="4"/>
      <c r="CB87" s="4"/>
      <c r="CD87" s="4"/>
      <c r="CF87" s="4"/>
    </row>
    <row r="88" spans="1:84" s="5" customFormat="1" x14ac:dyDescent="0.25">
      <c r="A88" s="4"/>
      <c r="U88" s="4"/>
      <c r="V88" s="4"/>
      <c r="X88" s="4"/>
      <c r="Z88" s="4"/>
      <c r="AB88" s="4"/>
      <c r="AC88" s="4"/>
      <c r="AE88" s="4"/>
      <c r="AG88" s="4"/>
      <c r="AI88" s="4"/>
      <c r="AJ88" s="4"/>
      <c r="AL88" s="4"/>
      <c r="AN88" s="4"/>
      <c r="AP88" s="4"/>
      <c r="AQ88" s="4"/>
      <c r="AS88" s="4"/>
      <c r="AU88" s="4"/>
      <c r="AW88" s="4"/>
      <c r="AX88" s="4"/>
      <c r="AZ88" s="4"/>
      <c r="BB88" s="4"/>
      <c r="BD88" s="4"/>
      <c r="BE88" s="4"/>
      <c r="BG88" s="4"/>
      <c r="BI88" s="4"/>
      <c r="BK88" s="4"/>
      <c r="BL88" s="4"/>
      <c r="BN88" s="4"/>
      <c r="BP88" s="4"/>
      <c r="BR88" s="4"/>
      <c r="BS88" s="4"/>
      <c r="BU88" s="4"/>
      <c r="BW88" s="4"/>
      <c r="BY88" s="4"/>
      <c r="BZ88" s="4"/>
      <c r="CB88" s="4"/>
      <c r="CD88" s="4"/>
      <c r="CF88" s="4"/>
    </row>
    <row r="89" spans="1:84" s="5" customFormat="1" x14ac:dyDescent="0.25">
      <c r="A89" s="4"/>
      <c r="U89" s="4"/>
      <c r="V89" s="4"/>
      <c r="X89" s="4"/>
      <c r="Z89" s="4"/>
      <c r="AB89" s="4"/>
      <c r="AC89" s="4"/>
      <c r="AE89" s="4"/>
      <c r="AG89" s="4"/>
      <c r="AI89" s="4"/>
      <c r="AJ89" s="4"/>
      <c r="AL89" s="4"/>
      <c r="AN89" s="4"/>
      <c r="AP89" s="4"/>
      <c r="AQ89" s="4"/>
      <c r="AS89" s="4"/>
      <c r="AU89" s="4"/>
      <c r="AW89" s="4"/>
      <c r="AX89" s="4"/>
      <c r="AZ89" s="4"/>
      <c r="BB89" s="4"/>
      <c r="BD89" s="4"/>
      <c r="BE89" s="4"/>
      <c r="BG89" s="4"/>
      <c r="BI89" s="4"/>
      <c r="BK89" s="4"/>
      <c r="BL89" s="4"/>
      <c r="BN89" s="4"/>
      <c r="BP89" s="4"/>
      <c r="BR89" s="4"/>
      <c r="BS89" s="4"/>
      <c r="BU89" s="4"/>
      <c r="BW89" s="4"/>
      <c r="BY89" s="4"/>
      <c r="BZ89" s="4"/>
      <c r="CB89" s="4"/>
      <c r="CD89" s="4"/>
      <c r="CF89" s="4"/>
    </row>
    <row r="90" spans="1:84" s="5" customFormat="1" x14ac:dyDescent="0.25">
      <c r="A90" s="4"/>
      <c r="U90" s="4"/>
      <c r="V90" s="4"/>
      <c r="X90" s="4"/>
      <c r="Z90" s="4"/>
      <c r="AB90" s="4"/>
      <c r="AC90" s="4"/>
      <c r="AE90" s="4"/>
      <c r="AG90" s="4"/>
      <c r="AI90" s="4"/>
      <c r="AJ90" s="4"/>
      <c r="AL90" s="4"/>
      <c r="AN90" s="4"/>
      <c r="AP90" s="4"/>
      <c r="AQ90" s="4"/>
      <c r="AS90" s="4"/>
      <c r="AU90" s="4"/>
      <c r="AW90" s="4"/>
      <c r="AX90" s="4"/>
      <c r="AZ90" s="4"/>
      <c r="BB90" s="4"/>
      <c r="BD90" s="4"/>
      <c r="BE90" s="4"/>
      <c r="BG90" s="4"/>
      <c r="BI90" s="4"/>
      <c r="BK90" s="4"/>
      <c r="BL90" s="4"/>
      <c r="BN90" s="4"/>
      <c r="BP90" s="4"/>
      <c r="BR90" s="4"/>
      <c r="BS90" s="4"/>
      <c r="BU90" s="4"/>
      <c r="BW90" s="4"/>
      <c r="BY90" s="4"/>
      <c r="BZ90" s="4"/>
      <c r="CB90" s="4"/>
      <c r="CD90" s="4"/>
      <c r="CF90" s="4"/>
    </row>
    <row r="91" spans="1:84" s="5" customFormat="1" x14ac:dyDescent="0.25">
      <c r="A91" s="4"/>
      <c r="U91" s="4"/>
      <c r="V91" s="4"/>
      <c r="X91" s="4"/>
      <c r="Z91" s="4"/>
      <c r="AB91" s="4"/>
      <c r="AC91" s="4"/>
      <c r="AE91" s="4"/>
      <c r="AG91" s="4"/>
      <c r="AI91" s="4"/>
      <c r="AJ91" s="4"/>
      <c r="AL91" s="4"/>
      <c r="AN91" s="4"/>
      <c r="AP91" s="4"/>
      <c r="AQ91" s="4"/>
      <c r="AS91" s="4"/>
      <c r="AU91" s="4"/>
      <c r="AW91" s="4"/>
      <c r="AX91" s="4"/>
      <c r="AZ91" s="4"/>
      <c r="BB91" s="4"/>
      <c r="BD91" s="4"/>
      <c r="BE91" s="4"/>
      <c r="BG91" s="4"/>
      <c r="BI91" s="4"/>
      <c r="BK91" s="4"/>
      <c r="BL91" s="4"/>
      <c r="BN91" s="4"/>
      <c r="BP91" s="4"/>
      <c r="BR91" s="4"/>
      <c r="BS91" s="4"/>
      <c r="BU91" s="4"/>
      <c r="BW91" s="4"/>
      <c r="BY91" s="4"/>
      <c r="BZ91" s="4"/>
      <c r="CB91" s="4"/>
      <c r="CD91" s="4"/>
      <c r="CF91" s="4"/>
    </row>
    <row r="92" spans="1:84" s="5" customFormat="1" x14ac:dyDescent="0.25">
      <c r="A92" s="4"/>
      <c r="U92" s="4"/>
      <c r="V92" s="4"/>
      <c r="X92" s="4"/>
      <c r="Z92" s="4"/>
      <c r="AB92" s="4"/>
      <c r="AC92" s="4"/>
      <c r="AE92" s="4"/>
      <c r="AG92" s="4"/>
      <c r="AI92" s="4"/>
      <c r="AJ92" s="4"/>
      <c r="AL92" s="4"/>
      <c r="AN92" s="4"/>
      <c r="AP92" s="4"/>
      <c r="AQ92" s="4"/>
      <c r="AS92" s="4"/>
      <c r="AU92" s="4"/>
      <c r="AW92" s="4"/>
      <c r="AX92" s="4"/>
      <c r="AZ92" s="4"/>
      <c r="BB92" s="4"/>
      <c r="BD92" s="4"/>
      <c r="BE92" s="4"/>
      <c r="BG92" s="4"/>
      <c r="BI92" s="4"/>
      <c r="BK92" s="4"/>
      <c r="BL92" s="4"/>
      <c r="BN92" s="4"/>
      <c r="BP92" s="4"/>
      <c r="BR92" s="4"/>
      <c r="BS92" s="4"/>
      <c r="BU92" s="4"/>
      <c r="BW92" s="4"/>
      <c r="BY92" s="4"/>
      <c r="BZ92" s="4"/>
      <c r="CB92" s="4"/>
      <c r="CD92" s="4"/>
      <c r="CF92" s="4"/>
    </row>
    <row r="93" spans="1:84" s="5" customFormat="1" x14ac:dyDescent="0.25">
      <c r="A93" s="4"/>
      <c r="U93" s="4"/>
      <c r="V93" s="4"/>
      <c r="X93" s="4"/>
      <c r="Z93" s="4"/>
      <c r="AB93" s="4"/>
      <c r="AC93" s="4"/>
      <c r="AE93" s="4"/>
      <c r="AG93" s="4"/>
      <c r="AI93" s="4"/>
      <c r="AJ93" s="4"/>
      <c r="AL93" s="4"/>
      <c r="AN93" s="4"/>
      <c r="AP93" s="4"/>
      <c r="AQ93" s="4"/>
      <c r="AS93" s="4"/>
      <c r="AU93" s="4"/>
      <c r="AW93" s="4"/>
      <c r="AX93" s="4"/>
      <c r="AZ93" s="4"/>
      <c r="BB93" s="4"/>
      <c r="BD93" s="4"/>
      <c r="BE93" s="4"/>
      <c r="BG93" s="4"/>
      <c r="BI93" s="4"/>
      <c r="BK93" s="4"/>
      <c r="BL93" s="4"/>
      <c r="BN93" s="4"/>
      <c r="BP93" s="4"/>
      <c r="BR93" s="4"/>
      <c r="BS93" s="4"/>
      <c r="BU93" s="4"/>
      <c r="BW93" s="4"/>
      <c r="BY93" s="4"/>
      <c r="BZ93" s="4"/>
      <c r="CB93" s="4"/>
      <c r="CD93" s="4"/>
      <c r="CF93" s="4"/>
    </row>
    <row r="94" spans="1:84" s="5" customFormat="1" x14ac:dyDescent="0.25">
      <c r="A94" s="4"/>
      <c r="U94" s="4"/>
      <c r="V94" s="4"/>
      <c r="X94" s="4"/>
      <c r="Z94" s="4"/>
      <c r="AB94" s="4"/>
      <c r="AC94" s="4"/>
      <c r="AE94" s="4"/>
      <c r="AG94" s="4"/>
      <c r="AI94" s="4"/>
      <c r="AJ94" s="4"/>
      <c r="AL94" s="4"/>
      <c r="AN94" s="4"/>
      <c r="AP94" s="4"/>
      <c r="AQ94" s="4"/>
      <c r="AS94" s="4"/>
      <c r="AU94" s="4"/>
      <c r="AW94" s="4"/>
      <c r="AX94" s="4"/>
      <c r="AZ94" s="4"/>
      <c r="BB94" s="4"/>
      <c r="BD94" s="4"/>
      <c r="BE94" s="4"/>
      <c r="BG94" s="4"/>
      <c r="BI94" s="4"/>
      <c r="BK94" s="4"/>
      <c r="BL94" s="4"/>
      <c r="BN94" s="4"/>
      <c r="BP94" s="4"/>
      <c r="BR94" s="4"/>
      <c r="BS94" s="4"/>
      <c r="BU94" s="4"/>
      <c r="BW94" s="4"/>
      <c r="BY94" s="4"/>
      <c r="BZ94" s="4"/>
      <c r="CB94" s="4"/>
      <c r="CD94" s="4"/>
      <c r="CF94" s="4"/>
    </row>
    <row r="95" spans="1:84" s="5" customFormat="1" x14ac:dyDescent="0.25">
      <c r="A95" s="4"/>
      <c r="U95" s="4"/>
      <c r="V95" s="4"/>
      <c r="X95" s="4"/>
      <c r="Z95" s="4"/>
      <c r="AB95" s="4"/>
      <c r="AC95" s="4"/>
      <c r="AE95" s="4"/>
      <c r="AG95" s="4"/>
      <c r="AI95" s="4"/>
      <c r="AJ95" s="4"/>
      <c r="AL95" s="4"/>
      <c r="AN95" s="4"/>
      <c r="AP95" s="4"/>
      <c r="AQ95" s="4"/>
      <c r="AS95" s="4"/>
      <c r="AU95" s="4"/>
      <c r="AW95" s="4"/>
      <c r="AX95" s="4"/>
      <c r="AZ95" s="4"/>
      <c r="BB95" s="4"/>
      <c r="BD95" s="4"/>
      <c r="BE95" s="4"/>
      <c r="BG95" s="4"/>
      <c r="BI95" s="4"/>
      <c r="BK95" s="4"/>
      <c r="BL95" s="4"/>
      <c r="BN95" s="4"/>
      <c r="BP95" s="4"/>
      <c r="BR95" s="4"/>
      <c r="BS95" s="4"/>
      <c r="BU95" s="4"/>
      <c r="BW95" s="4"/>
      <c r="BY95" s="4"/>
      <c r="BZ95" s="4"/>
      <c r="CB95" s="4"/>
      <c r="CD95" s="4"/>
      <c r="CF95" s="4"/>
    </row>
    <row r="96" spans="1:84" s="5" customFormat="1" x14ac:dyDescent="0.25">
      <c r="A96" s="4"/>
      <c r="U96" s="4"/>
      <c r="V96" s="4"/>
      <c r="X96" s="4"/>
      <c r="Z96" s="4"/>
      <c r="AB96" s="4"/>
      <c r="AC96" s="4"/>
      <c r="AE96" s="4"/>
      <c r="AG96" s="4"/>
      <c r="AI96" s="4"/>
      <c r="AJ96" s="4"/>
      <c r="AL96" s="4"/>
      <c r="AN96" s="4"/>
      <c r="AP96" s="4"/>
      <c r="AQ96" s="4"/>
      <c r="AS96" s="4"/>
      <c r="AU96" s="4"/>
      <c r="AW96" s="4"/>
      <c r="AX96" s="4"/>
      <c r="AZ96" s="4"/>
      <c r="BB96" s="4"/>
      <c r="BD96" s="4"/>
      <c r="BE96" s="4"/>
      <c r="BG96" s="4"/>
      <c r="BI96" s="4"/>
      <c r="BK96" s="4"/>
      <c r="BL96" s="4"/>
      <c r="BN96" s="4"/>
      <c r="BP96" s="4"/>
      <c r="BR96" s="4"/>
      <c r="BS96" s="4"/>
      <c r="BU96" s="4"/>
      <c r="BW96" s="4"/>
      <c r="BY96" s="4"/>
      <c r="BZ96" s="4"/>
      <c r="CB96" s="4"/>
      <c r="CD96" s="4"/>
      <c r="CF96" s="4"/>
    </row>
    <row r="97" spans="1:84" s="5" customFormat="1" x14ac:dyDescent="0.25">
      <c r="A97" s="4"/>
      <c r="U97" s="4"/>
      <c r="V97" s="4"/>
      <c r="X97" s="4"/>
      <c r="Z97" s="4"/>
      <c r="AB97" s="4"/>
      <c r="AC97" s="4"/>
      <c r="AE97" s="4"/>
      <c r="AG97" s="4"/>
      <c r="AI97" s="4"/>
      <c r="AJ97" s="4"/>
      <c r="AL97" s="4"/>
      <c r="AN97" s="4"/>
      <c r="AP97" s="4"/>
      <c r="AQ97" s="4"/>
      <c r="AS97" s="4"/>
      <c r="AU97" s="4"/>
      <c r="AW97" s="4"/>
      <c r="AX97" s="4"/>
      <c r="AZ97" s="4"/>
      <c r="BB97" s="4"/>
      <c r="BD97" s="4"/>
      <c r="BE97" s="4"/>
      <c r="BG97" s="4"/>
      <c r="BI97" s="4"/>
      <c r="BK97" s="4"/>
      <c r="BL97" s="4"/>
      <c r="BN97" s="4"/>
      <c r="BP97" s="4"/>
      <c r="BR97" s="4"/>
      <c r="BS97" s="4"/>
      <c r="BU97" s="4"/>
      <c r="BW97" s="4"/>
      <c r="BY97" s="4"/>
      <c r="BZ97" s="4"/>
      <c r="CB97" s="4"/>
      <c r="CD97" s="4"/>
      <c r="CF97" s="4"/>
    </row>
    <row r="98" spans="1:84" s="5" customFormat="1" x14ac:dyDescent="0.25">
      <c r="A98" s="4"/>
      <c r="U98" s="4"/>
      <c r="V98" s="4"/>
      <c r="X98" s="4"/>
      <c r="Z98" s="4"/>
      <c r="AB98" s="4"/>
      <c r="AC98" s="4"/>
      <c r="AE98" s="4"/>
      <c r="AG98" s="4"/>
      <c r="AI98" s="4"/>
      <c r="AJ98" s="4"/>
      <c r="AL98" s="4"/>
      <c r="AN98" s="4"/>
      <c r="AP98" s="4"/>
      <c r="AQ98" s="4"/>
      <c r="AS98" s="4"/>
      <c r="AU98" s="4"/>
      <c r="AW98" s="4"/>
      <c r="AX98" s="4"/>
      <c r="AZ98" s="4"/>
      <c r="BB98" s="4"/>
      <c r="BD98" s="4"/>
      <c r="BE98" s="4"/>
      <c r="BG98" s="4"/>
      <c r="BI98" s="4"/>
      <c r="BK98" s="4"/>
      <c r="BL98" s="4"/>
      <c r="BN98" s="4"/>
      <c r="BP98" s="4"/>
      <c r="BR98" s="4"/>
      <c r="BS98" s="4"/>
      <c r="BU98" s="4"/>
      <c r="BW98" s="4"/>
      <c r="BY98" s="4"/>
      <c r="BZ98" s="4"/>
      <c r="CB98" s="4"/>
      <c r="CD98" s="4"/>
      <c r="CF98" s="4"/>
    </row>
    <row r="99" spans="1:84" s="5" customFormat="1" x14ac:dyDescent="0.25">
      <c r="A99" s="4"/>
      <c r="U99" s="4"/>
      <c r="V99" s="4"/>
      <c r="X99" s="4"/>
      <c r="Z99" s="4"/>
      <c r="AB99" s="4"/>
      <c r="AC99" s="4"/>
      <c r="AE99" s="4"/>
      <c r="AG99" s="4"/>
      <c r="AI99" s="4"/>
      <c r="AJ99" s="4"/>
      <c r="AL99" s="4"/>
      <c r="AN99" s="4"/>
      <c r="AP99" s="4"/>
      <c r="AQ99" s="4"/>
      <c r="AS99" s="4"/>
      <c r="AU99" s="4"/>
      <c r="AW99" s="4"/>
      <c r="AX99" s="4"/>
      <c r="AZ99" s="4"/>
      <c r="BB99" s="4"/>
      <c r="BD99" s="4"/>
      <c r="BE99" s="4"/>
      <c r="BG99" s="4"/>
      <c r="BI99" s="4"/>
      <c r="BK99" s="4"/>
      <c r="BL99" s="4"/>
      <c r="BN99" s="4"/>
      <c r="BP99" s="4"/>
      <c r="BR99" s="4"/>
      <c r="BS99" s="4"/>
      <c r="BU99" s="4"/>
      <c r="BW99" s="4"/>
      <c r="BY99" s="4"/>
      <c r="BZ99" s="4"/>
      <c r="CB99" s="4"/>
      <c r="CD99" s="4"/>
      <c r="CF99" s="4"/>
    </row>
    <row r="100" spans="1:84" s="5" customFormat="1" x14ac:dyDescent="0.25">
      <c r="A100" s="4"/>
      <c r="U100" s="4"/>
      <c r="V100" s="4"/>
      <c r="X100" s="4"/>
      <c r="Z100" s="4"/>
      <c r="AB100" s="4"/>
      <c r="AC100" s="4"/>
      <c r="AE100" s="4"/>
      <c r="AG100" s="4"/>
      <c r="AI100" s="4"/>
      <c r="AJ100" s="4"/>
      <c r="AL100" s="4"/>
      <c r="AN100" s="4"/>
      <c r="AP100" s="4"/>
      <c r="AQ100" s="4"/>
      <c r="AS100" s="4"/>
      <c r="AU100" s="4"/>
      <c r="AW100" s="4"/>
      <c r="AX100" s="4"/>
      <c r="AZ100" s="4"/>
      <c r="BB100" s="4"/>
      <c r="BD100" s="4"/>
      <c r="BE100" s="4"/>
      <c r="BG100" s="4"/>
      <c r="BI100" s="4"/>
      <c r="BK100" s="4"/>
      <c r="BL100" s="4"/>
      <c r="BN100" s="4"/>
      <c r="BP100" s="4"/>
      <c r="BR100" s="4"/>
      <c r="BS100" s="4"/>
      <c r="BU100" s="4"/>
      <c r="BW100" s="4"/>
      <c r="BY100" s="4"/>
      <c r="BZ100" s="4"/>
      <c r="CB100" s="4"/>
      <c r="CD100" s="4"/>
      <c r="CF100" s="4"/>
    </row>
    <row r="101" spans="1:84" s="5" customFormat="1" x14ac:dyDescent="0.25">
      <c r="A101" s="4"/>
      <c r="U101" s="4"/>
      <c r="V101" s="4"/>
      <c r="X101" s="4"/>
      <c r="Z101" s="4"/>
      <c r="AB101" s="4"/>
      <c r="AC101" s="4"/>
      <c r="AE101" s="4"/>
      <c r="AG101" s="4"/>
      <c r="AI101" s="4"/>
      <c r="AJ101" s="4"/>
      <c r="AL101" s="4"/>
      <c r="AN101" s="4"/>
      <c r="AP101" s="4"/>
      <c r="AQ101" s="4"/>
      <c r="AS101" s="4"/>
      <c r="AU101" s="4"/>
      <c r="AW101" s="4"/>
      <c r="AX101" s="4"/>
      <c r="AZ101" s="4"/>
      <c r="BB101" s="4"/>
      <c r="BD101" s="4"/>
      <c r="BE101" s="4"/>
      <c r="BG101" s="4"/>
      <c r="BI101" s="4"/>
      <c r="BK101" s="4"/>
      <c r="BL101" s="4"/>
      <c r="BN101" s="4"/>
      <c r="BP101" s="4"/>
      <c r="BR101" s="4"/>
      <c r="BS101" s="4"/>
      <c r="BU101" s="4"/>
      <c r="BW101" s="4"/>
      <c r="BY101" s="4"/>
      <c r="BZ101" s="4"/>
      <c r="CB101" s="4"/>
      <c r="CD101" s="4"/>
      <c r="CF101" s="4"/>
    </row>
    <row r="102" spans="1:84" s="5" customFormat="1" x14ac:dyDescent="0.25">
      <c r="A102" s="4"/>
      <c r="U102" s="4"/>
      <c r="V102" s="4"/>
      <c r="X102" s="4"/>
      <c r="Z102" s="4"/>
      <c r="AB102" s="4"/>
      <c r="AC102" s="4"/>
      <c r="AE102" s="4"/>
      <c r="AG102" s="4"/>
      <c r="AI102" s="4"/>
      <c r="AJ102" s="4"/>
      <c r="AL102" s="4"/>
      <c r="AN102" s="4"/>
      <c r="AP102" s="4"/>
      <c r="AQ102" s="4"/>
      <c r="AS102" s="4"/>
      <c r="AU102" s="4"/>
      <c r="AW102" s="4"/>
      <c r="AX102" s="4"/>
      <c r="AZ102" s="4"/>
      <c r="BB102" s="4"/>
      <c r="BD102" s="4"/>
      <c r="BE102" s="4"/>
      <c r="BG102" s="4"/>
      <c r="BI102" s="4"/>
      <c r="BK102" s="4"/>
      <c r="BL102" s="4"/>
      <c r="BN102" s="4"/>
      <c r="BP102" s="4"/>
      <c r="BR102" s="4"/>
      <c r="BS102" s="4"/>
      <c r="BU102" s="4"/>
      <c r="BW102" s="4"/>
      <c r="BY102" s="4"/>
      <c r="BZ102" s="4"/>
      <c r="CB102" s="4"/>
      <c r="CD102" s="4"/>
      <c r="CF102" s="4"/>
    </row>
    <row r="103" spans="1:84" s="5" customFormat="1" x14ac:dyDescent="0.25">
      <c r="A103" s="4"/>
      <c r="U103" s="4"/>
      <c r="V103" s="4"/>
      <c r="X103" s="4"/>
      <c r="Z103" s="4"/>
      <c r="AB103" s="4"/>
      <c r="AC103" s="4"/>
      <c r="AE103" s="4"/>
      <c r="AG103" s="4"/>
      <c r="AI103" s="4"/>
      <c r="AJ103" s="4"/>
      <c r="AL103" s="4"/>
      <c r="AN103" s="4"/>
      <c r="AP103" s="4"/>
      <c r="AQ103" s="4"/>
      <c r="AS103" s="4"/>
      <c r="AU103" s="4"/>
      <c r="AW103" s="4"/>
      <c r="AX103" s="4"/>
      <c r="AZ103" s="4"/>
      <c r="BB103" s="4"/>
      <c r="BD103" s="4"/>
      <c r="BE103" s="4"/>
      <c r="BG103" s="4"/>
      <c r="BI103" s="4"/>
      <c r="BK103" s="4"/>
      <c r="BL103" s="4"/>
      <c r="BN103" s="4"/>
      <c r="BP103" s="4"/>
      <c r="BR103" s="4"/>
      <c r="BS103" s="4"/>
      <c r="BU103" s="4"/>
      <c r="BW103" s="4"/>
      <c r="BY103" s="4"/>
      <c r="BZ103" s="4"/>
      <c r="CB103" s="4"/>
      <c r="CD103" s="4"/>
      <c r="CF103" s="4"/>
    </row>
    <row r="104" spans="1:84" s="5" customFormat="1" x14ac:dyDescent="0.25">
      <c r="A104" s="4"/>
      <c r="U104" s="4"/>
      <c r="V104" s="4"/>
      <c r="X104" s="4"/>
      <c r="Z104" s="4"/>
      <c r="AB104" s="4"/>
      <c r="AC104" s="4"/>
      <c r="AE104" s="4"/>
      <c r="AG104" s="4"/>
      <c r="AI104" s="4"/>
      <c r="AJ104" s="4"/>
      <c r="AL104" s="4"/>
      <c r="AN104" s="4"/>
      <c r="AP104" s="4"/>
      <c r="AQ104" s="4"/>
      <c r="AS104" s="4"/>
      <c r="AU104" s="4"/>
      <c r="AW104" s="4"/>
      <c r="AX104" s="4"/>
      <c r="AZ104" s="4"/>
      <c r="BB104" s="4"/>
      <c r="BD104" s="4"/>
      <c r="BE104" s="4"/>
      <c r="BG104" s="4"/>
      <c r="BI104" s="4"/>
      <c r="BK104" s="4"/>
      <c r="BL104" s="4"/>
      <c r="BN104" s="4"/>
      <c r="BP104" s="4"/>
      <c r="BR104" s="4"/>
      <c r="BS104" s="4"/>
      <c r="BU104" s="4"/>
      <c r="BW104" s="4"/>
      <c r="BY104" s="4"/>
      <c r="BZ104" s="4"/>
      <c r="CB104" s="4"/>
      <c r="CD104" s="4"/>
      <c r="CF104" s="4"/>
    </row>
    <row r="105" spans="1:84" s="5" customFormat="1" x14ac:dyDescent="0.25">
      <c r="A105" s="4"/>
      <c r="U105" s="4"/>
      <c r="V105" s="4"/>
      <c r="X105" s="4"/>
      <c r="Z105" s="4"/>
      <c r="AB105" s="4"/>
      <c r="AC105" s="4"/>
      <c r="AE105" s="4"/>
      <c r="AG105" s="4"/>
      <c r="AI105" s="4"/>
      <c r="AJ105" s="4"/>
      <c r="AL105" s="4"/>
      <c r="AN105" s="4"/>
      <c r="AP105" s="4"/>
      <c r="AQ105" s="4"/>
      <c r="AS105" s="4"/>
      <c r="AU105" s="4"/>
      <c r="AW105" s="4"/>
      <c r="AX105" s="4"/>
      <c r="AZ105" s="4"/>
      <c r="BB105" s="4"/>
      <c r="BD105" s="4"/>
      <c r="BE105" s="4"/>
      <c r="BG105" s="4"/>
      <c r="BI105" s="4"/>
      <c r="BK105" s="4"/>
      <c r="BL105" s="4"/>
      <c r="BN105" s="4"/>
      <c r="BP105" s="4"/>
      <c r="BR105" s="4"/>
      <c r="BS105" s="4"/>
      <c r="BU105" s="4"/>
      <c r="BW105" s="4"/>
      <c r="BY105" s="4"/>
      <c r="BZ105" s="4"/>
      <c r="CB105" s="4"/>
      <c r="CD105" s="4"/>
      <c r="CF105" s="4"/>
    </row>
    <row r="106" spans="1:84" s="5" customFormat="1" x14ac:dyDescent="0.25">
      <c r="A106" s="4"/>
      <c r="U106" s="4"/>
      <c r="V106" s="4"/>
      <c r="X106" s="4"/>
      <c r="Z106" s="4"/>
      <c r="AB106" s="4"/>
      <c r="AC106" s="4"/>
      <c r="AE106" s="4"/>
      <c r="AG106" s="4"/>
      <c r="AI106" s="4"/>
      <c r="AJ106" s="4"/>
      <c r="AL106" s="4"/>
      <c r="AN106" s="4"/>
      <c r="AP106" s="4"/>
      <c r="AQ106" s="4"/>
      <c r="AS106" s="4"/>
      <c r="AU106" s="4"/>
      <c r="AW106" s="4"/>
      <c r="AX106" s="4"/>
      <c r="AZ106" s="4"/>
      <c r="BB106" s="4"/>
      <c r="BD106" s="4"/>
      <c r="BE106" s="4"/>
      <c r="BG106" s="4"/>
      <c r="BI106" s="4"/>
      <c r="BK106" s="4"/>
      <c r="BL106" s="4"/>
      <c r="BN106" s="4"/>
      <c r="BP106" s="4"/>
      <c r="BR106" s="4"/>
      <c r="BS106" s="4"/>
      <c r="BU106" s="4"/>
      <c r="BW106" s="4"/>
      <c r="BY106" s="4"/>
      <c r="BZ106" s="4"/>
      <c r="CB106" s="4"/>
      <c r="CD106" s="4"/>
      <c r="CF106" s="4"/>
    </row>
    <row r="107" spans="1:84" s="5" customFormat="1" x14ac:dyDescent="0.25">
      <c r="A107" s="4"/>
      <c r="U107" s="4"/>
      <c r="V107" s="4"/>
      <c r="X107" s="4"/>
      <c r="Z107" s="4"/>
      <c r="AB107" s="4"/>
      <c r="AC107" s="4"/>
      <c r="AE107" s="4"/>
      <c r="AG107" s="4"/>
      <c r="AI107" s="4"/>
      <c r="AJ107" s="4"/>
      <c r="AL107" s="4"/>
      <c r="AN107" s="4"/>
      <c r="AP107" s="4"/>
      <c r="AQ107" s="4"/>
      <c r="AS107" s="4"/>
      <c r="AU107" s="4"/>
      <c r="AW107" s="4"/>
      <c r="AX107" s="4"/>
      <c r="AZ107" s="4"/>
      <c r="BB107" s="4"/>
      <c r="BD107" s="4"/>
      <c r="BE107" s="4"/>
      <c r="BG107" s="4"/>
      <c r="BI107" s="4"/>
      <c r="BK107" s="4"/>
      <c r="BL107" s="4"/>
      <c r="BN107" s="4"/>
      <c r="BP107" s="4"/>
      <c r="BR107" s="4"/>
      <c r="BS107" s="4"/>
      <c r="BU107" s="4"/>
      <c r="BW107" s="4"/>
      <c r="BY107" s="4"/>
      <c r="BZ107" s="4"/>
      <c r="CB107" s="4"/>
      <c r="CD107" s="4"/>
      <c r="CF107" s="4"/>
    </row>
    <row r="108" spans="1:84" s="5" customFormat="1" x14ac:dyDescent="0.25">
      <c r="A108" s="4"/>
      <c r="U108" s="4"/>
      <c r="V108" s="4"/>
      <c r="X108" s="4"/>
      <c r="Z108" s="4"/>
      <c r="AB108" s="4"/>
      <c r="AC108" s="4"/>
      <c r="AE108" s="4"/>
      <c r="AG108" s="4"/>
      <c r="AI108" s="4"/>
      <c r="AJ108" s="4"/>
      <c r="AL108" s="4"/>
      <c r="AN108" s="4"/>
      <c r="AP108" s="4"/>
      <c r="AQ108" s="4"/>
      <c r="AS108" s="4"/>
      <c r="AU108" s="4"/>
      <c r="AW108" s="4"/>
      <c r="AX108" s="4"/>
      <c r="AZ108" s="4"/>
      <c r="BB108" s="4"/>
      <c r="BD108" s="4"/>
      <c r="BE108" s="4"/>
      <c r="BG108" s="4"/>
      <c r="BI108" s="4"/>
      <c r="BK108" s="4"/>
      <c r="BL108" s="4"/>
      <c r="BN108" s="4"/>
      <c r="BP108" s="4"/>
      <c r="BR108" s="4"/>
      <c r="BS108" s="4"/>
      <c r="BU108" s="4"/>
      <c r="BW108" s="4"/>
      <c r="BY108" s="4"/>
      <c r="BZ108" s="4"/>
      <c r="CB108" s="4"/>
      <c r="CD108" s="4"/>
      <c r="CF108" s="4"/>
    </row>
    <row r="109" spans="1:84" s="5" customFormat="1" x14ac:dyDescent="0.25">
      <c r="A109" s="4"/>
      <c r="U109" s="4"/>
      <c r="V109" s="4"/>
      <c r="X109" s="4"/>
      <c r="Z109" s="4"/>
      <c r="AB109" s="4"/>
      <c r="AC109" s="4"/>
      <c r="AE109" s="4"/>
      <c r="AG109" s="4"/>
      <c r="AI109" s="4"/>
      <c r="AJ109" s="4"/>
      <c r="AL109" s="4"/>
      <c r="AN109" s="4"/>
      <c r="AP109" s="4"/>
      <c r="AQ109" s="4"/>
      <c r="AS109" s="4"/>
      <c r="AU109" s="4"/>
      <c r="AW109" s="4"/>
      <c r="AX109" s="4"/>
      <c r="AZ109" s="4"/>
      <c r="BB109" s="4"/>
      <c r="BD109" s="4"/>
      <c r="BE109" s="4"/>
      <c r="BG109" s="4"/>
      <c r="BI109" s="4"/>
      <c r="BK109" s="4"/>
      <c r="BL109" s="4"/>
      <c r="BN109" s="4"/>
      <c r="BP109" s="4"/>
      <c r="BR109" s="4"/>
      <c r="BS109" s="4"/>
      <c r="BU109" s="4"/>
      <c r="BW109" s="4"/>
      <c r="BY109" s="4"/>
      <c r="BZ109" s="4"/>
      <c r="CB109" s="4"/>
      <c r="CD109" s="4"/>
      <c r="CF109" s="4"/>
    </row>
    <row r="110" spans="1:84" s="5" customFormat="1" x14ac:dyDescent="0.25">
      <c r="A110" s="4"/>
      <c r="U110" s="4"/>
      <c r="V110" s="4"/>
      <c r="X110" s="4"/>
      <c r="Z110" s="4"/>
      <c r="AB110" s="4"/>
      <c r="AC110" s="4"/>
      <c r="AE110" s="4"/>
      <c r="AG110" s="4"/>
      <c r="AI110" s="4"/>
      <c r="AJ110" s="4"/>
      <c r="AL110" s="4"/>
      <c r="AN110" s="4"/>
      <c r="AP110" s="4"/>
      <c r="AQ110" s="4"/>
      <c r="AS110" s="4"/>
      <c r="AU110" s="4"/>
      <c r="AW110" s="4"/>
      <c r="AX110" s="4"/>
      <c r="AZ110" s="4"/>
      <c r="BB110" s="4"/>
      <c r="BD110" s="4"/>
      <c r="BE110" s="4"/>
      <c r="BG110" s="4"/>
      <c r="BI110" s="4"/>
      <c r="BK110" s="4"/>
      <c r="BL110" s="4"/>
      <c r="BN110" s="4"/>
      <c r="BP110" s="4"/>
      <c r="BR110" s="4"/>
      <c r="BS110" s="4"/>
      <c r="BU110" s="4"/>
      <c r="BW110" s="4"/>
      <c r="BY110" s="4"/>
      <c r="BZ110" s="4"/>
      <c r="CB110" s="4"/>
      <c r="CD110" s="4"/>
      <c r="CF110" s="4"/>
    </row>
    <row r="111" spans="1:84" s="5" customFormat="1" x14ac:dyDescent="0.25">
      <c r="A111" s="4"/>
      <c r="U111" s="4"/>
      <c r="V111" s="4"/>
      <c r="X111" s="4"/>
      <c r="Z111" s="4"/>
      <c r="AB111" s="4"/>
      <c r="AC111" s="4"/>
      <c r="AE111" s="4"/>
      <c r="AG111" s="4"/>
      <c r="AI111" s="4"/>
      <c r="AJ111" s="4"/>
      <c r="AL111" s="4"/>
      <c r="AN111" s="4"/>
      <c r="AP111" s="4"/>
      <c r="AQ111" s="4"/>
      <c r="AS111" s="4"/>
      <c r="AU111" s="4"/>
      <c r="AW111" s="4"/>
      <c r="AX111" s="4"/>
      <c r="AZ111" s="4"/>
      <c r="BB111" s="4"/>
      <c r="BD111" s="4"/>
      <c r="BE111" s="4"/>
      <c r="BG111" s="4"/>
      <c r="BI111" s="4"/>
      <c r="BK111" s="4"/>
      <c r="BL111" s="4"/>
      <c r="BN111" s="4"/>
      <c r="BP111" s="4"/>
      <c r="BR111" s="4"/>
      <c r="BS111" s="4"/>
      <c r="BU111" s="4"/>
      <c r="BW111" s="4"/>
      <c r="BY111" s="4"/>
      <c r="BZ111" s="4"/>
      <c r="CB111" s="4"/>
      <c r="CD111" s="4"/>
      <c r="CF111" s="4"/>
    </row>
    <row r="112" spans="1:84" s="5" customFormat="1" x14ac:dyDescent="0.25">
      <c r="A112" s="4"/>
      <c r="U112" s="4"/>
      <c r="V112" s="4"/>
      <c r="X112" s="4"/>
      <c r="Z112" s="4"/>
      <c r="AB112" s="4"/>
      <c r="AC112" s="4"/>
      <c r="AE112" s="4"/>
      <c r="AG112" s="4"/>
      <c r="AI112" s="4"/>
      <c r="AJ112" s="4"/>
      <c r="AL112" s="4"/>
      <c r="AN112" s="4"/>
      <c r="AP112" s="4"/>
      <c r="AQ112" s="4"/>
      <c r="AS112" s="4"/>
      <c r="AU112" s="4"/>
      <c r="AW112" s="4"/>
      <c r="AX112" s="4"/>
      <c r="AZ112" s="4"/>
      <c r="BB112" s="4"/>
      <c r="BD112" s="4"/>
      <c r="BE112" s="4"/>
      <c r="BG112" s="4"/>
      <c r="BI112" s="4"/>
      <c r="BK112" s="4"/>
      <c r="BL112" s="4"/>
      <c r="BN112" s="4"/>
      <c r="BP112" s="4"/>
      <c r="BR112" s="4"/>
      <c r="BS112" s="4"/>
      <c r="BU112" s="4"/>
      <c r="BW112" s="4"/>
      <c r="BY112" s="4"/>
      <c r="BZ112" s="4"/>
      <c r="CB112" s="4"/>
      <c r="CD112" s="4"/>
      <c r="CF112" s="4"/>
    </row>
    <row r="113" spans="1:84" s="5" customFormat="1" x14ac:dyDescent="0.25">
      <c r="A113" s="4"/>
      <c r="U113" s="4"/>
      <c r="V113" s="4"/>
      <c r="X113" s="4"/>
      <c r="Z113" s="4"/>
      <c r="AB113" s="4"/>
      <c r="AC113" s="4"/>
      <c r="AE113" s="4"/>
      <c r="AG113" s="4"/>
      <c r="AI113" s="4"/>
      <c r="AJ113" s="4"/>
      <c r="AL113" s="4"/>
      <c r="AN113" s="4"/>
      <c r="AP113" s="4"/>
      <c r="AQ113" s="4"/>
      <c r="AS113" s="4"/>
      <c r="AU113" s="4"/>
      <c r="AW113" s="4"/>
      <c r="AX113" s="4"/>
      <c r="AZ113" s="4"/>
      <c r="BB113" s="4"/>
      <c r="BD113" s="4"/>
      <c r="BE113" s="4"/>
      <c r="BG113" s="4"/>
      <c r="BI113" s="4"/>
      <c r="BK113" s="4"/>
      <c r="BL113" s="4"/>
      <c r="BN113" s="4"/>
      <c r="BP113" s="4"/>
      <c r="BR113" s="4"/>
      <c r="BS113" s="4"/>
      <c r="BU113" s="4"/>
      <c r="BW113" s="4"/>
      <c r="BY113" s="4"/>
      <c r="BZ113" s="4"/>
      <c r="CB113" s="4"/>
      <c r="CD113" s="4"/>
      <c r="CF113" s="4"/>
    </row>
    <row r="114" spans="1:84" s="5" customFormat="1" x14ac:dyDescent="0.25">
      <c r="A114" s="4"/>
      <c r="U114" s="4"/>
      <c r="V114" s="4"/>
      <c r="X114" s="4"/>
      <c r="Z114" s="4"/>
      <c r="AB114" s="4"/>
      <c r="AC114" s="4"/>
      <c r="AE114" s="4"/>
      <c r="AG114" s="4"/>
      <c r="AI114" s="4"/>
      <c r="AJ114" s="4"/>
      <c r="AL114" s="4"/>
      <c r="AN114" s="4"/>
      <c r="AP114" s="4"/>
      <c r="AQ114" s="4"/>
      <c r="AS114" s="4"/>
      <c r="AU114" s="4"/>
      <c r="AW114" s="4"/>
      <c r="AX114" s="4"/>
      <c r="AZ114" s="4"/>
      <c r="BB114" s="4"/>
      <c r="BD114" s="4"/>
      <c r="BE114" s="4"/>
      <c r="BG114" s="4"/>
      <c r="BI114" s="4"/>
      <c r="BK114" s="4"/>
      <c r="BL114" s="4"/>
      <c r="BN114" s="4"/>
      <c r="BP114" s="4"/>
      <c r="BR114" s="4"/>
      <c r="BS114" s="4"/>
      <c r="BU114" s="4"/>
      <c r="BW114" s="4"/>
      <c r="BY114" s="4"/>
      <c r="BZ114" s="4"/>
      <c r="CB114" s="4"/>
      <c r="CD114" s="4"/>
      <c r="CF114" s="4"/>
    </row>
    <row r="115" spans="1:84" s="5" customFormat="1" x14ac:dyDescent="0.25">
      <c r="A115" s="4"/>
      <c r="U115" s="4"/>
      <c r="V115" s="4"/>
      <c r="X115" s="4"/>
      <c r="Z115" s="4"/>
      <c r="AB115" s="4"/>
      <c r="AC115" s="4"/>
      <c r="AE115" s="4"/>
      <c r="AG115" s="4"/>
      <c r="AI115" s="4"/>
      <c r="AJ115" s="4"/>
      <c r="AL115" s="4"/>
      <c r="AN115" s="4"/>
      <c r="AP115" s="4"/>
      <c r="AQ115" s="4"/>
      <c r="AS115" s="4"/>
      <c r="AU115" s="4"/>
      <c r="AW115" s="4"/>
      <c r="AX115" s="4"/>
      <c r="AZ115" s="4"/>
      <c r="BB115" s="4"/>
      <c r="BD115" s="4"/>
      <c r="BE115" s="4"/>
      <c r="BG115" s="4"/>
      <c r="BI115" s="4"/>
      <c r="BK115" s="4"/>
      <c r="BL115" s="4"/>
      <c r="BN115" s="4"/>
      <c r="BP115" s="4"/>
      <c r="BR115" s="4"/>
      <c r="BS115" s="4"/>
      <c r="BU115" s="4"/>
      <c r="BW115" s="4"/>
      <c r="BY115" s="4"/>
      <c r="BZ115" s="4"/>
      <c r="CB115" s="4"/>
      <c r="CD115" s="4"/>
      <c r="CF115" s="4"/>
    </row>
    <row r="116" spans="1:84" s="5" customFormat="1" x14ac:dyDescent="0.25">
      <c r="A116" s="4"/>
      <c r="U116" s="4"/>
      <c r="V116" s="4"/>
      <c r="X116" s="4"/>
      <c r="Z116" s="4"/>
      <c r="AB116" s="4"/>
      <c r="AC116" s="4"/>
      <c r="AE116" s="4"/>
      <c r="AG116" s="4"/>
      <c r="AI116" s="4"/>
      <c r="AJ116" s="4"/>
      <c r="AL116" s="4"/>
      <c r="AN116" s="4"/>
      <c r="AP116" s="4"/>
      <c r="AQ116" s="4"/>
      <c r="AS116" s="4"/>
      <c r="AU116" s="4"/>
      <c r="AW116" s="4"/>
      <c r="AX116" s="4"/>
      <c r="AZ116" s="4"/>
      <c r="BB116" s="4"/>
      <c r="BD116" s="4"/>
      <c r="BE116" s="4"/>
      <c r="BG116" s="4"/>
      <c r="BI116" s="4"/>
      <c r="BK116" s="4"/>
      <c r="BL116" s="4"/>
      <c r="BN116" s="4"/>
      <c r="BP116" s="4"/>
      <c r="BR116" s="4"/>
      <c r="BS116" s="4"/>
      <c r="BU116" s="4"/>
      <c r="BW116" s="4"/>
      <c r="BY116" s="4"/>
      <c r="BZ116" s="4"/>
      <c r="CB116" s="4"/>
      <c r="CD116" s="4"/>
      <c r="CF116" s="4"/>
    </row>
    <row r="117" spans="1:84" s="5" customFormat="1" x14ac:dyDescent="0.25">
      <c r="A117" s="4"/>
      <c r="U117" s="4"/>
      <c r="V117" s="4"/>
      <c r="X117" s="4"/>
      <c r="Z117" s="4"/>
      <c r="AB117" s="4"/>
      <c r="AC117" s="4"/>
      <c r="AE117" s="4"/>
      <c r="AG117" s="4"/>
      <c r="AI117" s="4"/>
      <c r="AJ117" s="4"/>
      <c r="AL117" s="4"/>
      <c r="AN117" s="4"/>
      <c r="AP117" s="4"/>
      <c r="AQ117" s="4"/>
      <c r="AS117" s="4"/>
      <c r="AU117" s="4"/>
      <c r="AW117" s="4"/>
      <c r="AX117" s="4"/>
      <c r="AZ117" s="4"/>
      <c r="BB117" s="4"/>
      <c r="BD117" s="4"/>
      <c r="BE117" s="4"/>
      <c r="BG117" s="4"/>
      <c r="BI117" s="4"/>
      <c r="BK117" s="4"/>
      <c r="BL117" s="4"/>
      <c r="BN117" s="4"/>
      <c r="BP117" s="4"/>
      <c r="BR117" s="4"/>
      <c r="BS117" s="4"/>
      <c r="BU117" s="4"/>
      <c r="BW117" s="4"/>
      <c r="BY117" s="4"/>
      <c r="BZ117" s="4"/>
      <c r="CB117" s="4"/>
      <c r="CD117" s="4"/>
      <c r="CF117" s="4"/>
    </row>
    <row r="118" spans="1:84" s="5" customFormat="1" x14ac:dyDescent="0.25">
      <c r="A118" s="4"/>
      <c r="U118" s="4"/>
      <c r="V118" s="4"/>
      <c r="X118" s="4"/>
      <c r="Z118" s="4"/>
      <c r="AB118" s="4"/>
      <c r="AC118" s="4"/>
      <c r="AE118" s="4"/>
      <c r="AG118" s="4"/>
      <c r="AI118" s="4"/>
      <c r="AJ118" s="4"/>
      <c r="AL118" s="4"/>
      <c r="AN118" s="4"/>
      <c r="AP118" s="4"/>
      <c r="AQ118" s="4"/>
      <c r="AS118" s="4"/>
      <c r="AU118" s="4"/>
      <c r="AW118" s="4"/>
      <c r="AX118" s="4"/>
      <c r="AZ118" s="4"/>
      <c r="BB118" s="4"/>
      <c r="BD118" s="4"/>
      <c r="BE118" s="4"/>
      <c r="BG118" s="4"/>
      <c r="BI118" s="4"/>
      <c r="BK118" s="4"/>
      <c r="BL118" s="4"/>
      <c r="BN118" s="4"/>
      <c r="BP118" s="4"/>
      <c r="BR118" s="4"/>
      <c r="BS118" s="4"/>
      <c r="BU118" s="4"/>
      <c r="BW118" s="4"/>
      <c r="BY118" s="4"/>
      <c r="BZ118" s="4"/>
      <c r="CB118" s="4"/>
      <c r="CD118" s="4"/>
      <c r="CF118" s="4"/>
    </row>
    <row r="119" spans="1:84" s="5" customFormat="1" x14ac:dyDescent="0.25">
      <c r="A119" s="4"/>
      <c r="U119" s="4"/>
      <c r="V119" s="4"/>
      <c r="X119" s="4"/>
      <c r="Z119" s="4"/>
      <c r="AB119" s="4"/>
      <c r="AC119" s="4"/>
      <c r="AE119" s="4"/>
      <c r="AG119" s="4"/>
      <c r="AI119" s="4"/>
      <c r="AJ119" s="4"/>
      <c r="AL119" s="4"/>
      <c r="AN119" s="4"/>
      <c r="AP119" s="4"/>
      <c r="AQ119" s="4"/>
      <c r="AS119" s="4"/>
      <c r="AU119" s="4"/>
      <c r="AW119" s="4"/>
      <c r="AX119" s="4"/>
      <c r="AZ119" s="4"/>
      <c r="BB119" s="4"/>
      <c r="BD119" s="4"/>
      <c r="BE119" s="4"/>
      <c r="BG119" s="4"/>
      <c r="BI119" s="4"/>
      <c r="BK119" s="4"/>
      <c r="BL119" s="4"/>
      <c r="BN119" s="4"/>
      <c r="BP119" s="4"/>
      <c r="BR119" s="4"/>
      <c r="BS119" s="4"/>
      <c r="BU119" s="4"/>
      <c r="BW119" s="4"/>
      <c r="BY119" s="4"/>
      <c r="BZ119" s="4"/>
      <c r="CB119" s="4"/>
      <c r="CD119" s="4"/>
      <c r="CF119" s="4"/>
    </row>
    <row r="120" spans="1:84" s="5" customFormat="1" x14ac:dyDescent="0.25">
      <c r="A120" s="4"/>
      <c r="U120" s="4"/>
      <c r="V120" s="4"/>
      <c r="X120" s="4"/>
      <c r="Z120" s="4"/>
      <c r="AB120" s="4"/>
      <c r="AC120" s="4"/>
      <c r="AE120" s="4"/>
      <c r="AG120" s="4"/>
      <c r="AI120" s="4"/>
      <c r="AJ120" s="4"/>
      <c r="AL120" s="4"/>
      <c r="AN120" s="4"/>
      <c r="AP120" s="4"/>
      <c r="AQ120" s="4"/>
      <c r="AS120" s="4"/>
      <c r="AU120" s="4"/>
      <c r="AW120" s="4"/>
      <c r="AX120" s="4"/>
      <c r="AZ120" s="4"/>
      <c r="BB120" s="4"/>
      <c r="BD120" s="4"/>
      <c r="BE120" s="4"/>
      <c r="BG120" s="4"/>
      <c r="BI120" s="4"/>
      <c r="BK120" s="4"/>
      <c r="BL120" s="4"/>
      <c r="BN120" s="4"/>
      <c r="BP120" s="4"/>
      <c r="BR120" s="4"/>
      <c r="BS120" s="4"/>
      <c r="BU120" s="4"/>
      <c r="BW120" s="4"/>
      <c r="BY120" s="4"/>
      <c r="BZ120" s="4"/>
      <c r="CB120" s="4"/>
      <c r="CD120" s="4"/>
      <c r="CF120" s="4"/>
    </row>
    <row r="121" spans="1:84" s="5" customFormat="1" x14ac:dyDescent="0.25">
      <c r="A121" s="4"/>
      <c r="U121" s="4"/>
      <c r="V121" s="4"/>
      <c r="X121" s="4"/>
      <c r="Z121" s="4"/>
      <c r="AB121" s="4"/>
      <c r="AC121" s="4"/>
      <c r="AE121" s="4"/>
      <c r="AG121" s="4"/>
      <c r="AI121" s="4"/>
      <c r="AJ121" s="4"/>
      <c r="AL121" s="4"/>
      <c r="AN121" s="4"/>
      <c r="AP121" s="4"/>
      <c r="AQ121" s="4"/>
      <c r="AS121" s="4"/>
      <c r="AU121" s="4"/>
      <c r="AW121" s="4"/>
      <c r="AX121" s="4"/>
      <c r="AZ121" s="4"/>
      <c r="BB121" s="4"/>
      <c r="BD121" s="4"/>
      <c r="BE121" s="4"/>
      <c r="BG121" s="4"/>
      <c r="BI121" s="4"/>
      <c r="BK121" s="4"/>
      <c r="BL121" s="4"/>
      <c r="BN121" s="4"/>
      <c r="BP121" s="4"/>
      <c r="BR121" s="4"/>
      <c r="BS121" s="4"/>
      <c r="BU121" s="4"/>
      <c r="BW121" s="4"/>
      <c r="BY121" s="4"/>
      <c r="BZ121" s="4"/>
      <c r="CB121" s="4"/>
      <c r="CD121" s="4"/>
      <c r="CF121" s="4"/>
    </row>
    <row r="122" spans="1:84" s="5" customFormat="1" x14ac:dyDescent="0.25">
      <c r="A122" s="4"/>
      <c r="U122" s="4"/>
      <c r="V122" s="4"/>
      <c r="X122" s="4"/>
      <c r="Z122" s="4"/>
      <c r="AB122" s="4"/>
      <c r="AC122" s="4"/>
      <c r="AE122" s="4"/>
      <c r="AG122" s="4"/>
      <c r="AI122" s="4"/>
      <c r="AJ122" s="4"/>
      <c r="AL122" s="4"/>
      <c r="AN122" s="4"/>
      <c r="AP122" s="4"/>
      <c r="AQ122" s="4"/>
      <c r="AS122" s="4"/>
      <c r="AU122" s="4"/>
      <c r="AW122" s="4"/>
      <c r="AX122" s="4"/>
      <c r="AZ122" s="4"/>
      <c r="BB122" s="4"/>
      <c r="BD122" s="4"/>
      <c r="BE122" s="4"/>
      <c r="BG122" s="4"/>
      <c r="BI122" s="4"/>
      <c r="BK122" s="4"/>
      <c r="BL122" s="4"/>
      <c r="BN122" s="4"/>
      <c r="BP122" s="4"/>
      <c r="BR122" s="4"/>
      <c r="BS122" s="4"/>
      <c r="BU122" s="4"/>
      <c r="BW122" s="4"/>
      <c r="BY122" s="4"/>
      <c r="BZ122" s="4"/>
      <c r="CB122" s="4"/>
      <c r="CD122" s="4"/>
      <c r="CF122" s="4"/>
    </row>
    <row r="123" spans="1:84" s="5" customFormat="1" x14ac:dyDescent="0.25">
      <c r="A123" s="4"/>
      <c r="U123" s="4"/>
      <c r="V123" s="4"/>
      <c r="X123" s="4"/>
      <c r="Z123" s="4"/>
      <c r="AB123" s="4"/>
      <c r="AC123" s="4"/>
      <c r="AE123" s="4"/>
      <c r="AG123" s="4"/>
      <c r="AI123" s="4"/>
      <c r="AJ123" s="4"/>
      <c r="AL123" s="4"/>
      <c r="AN123" s="4"/>
      <c r="AP123" s="4"/>
      <c r="AQ123" s="4"/>
      <c r="AS123" s="4"/>
      <c r="AU123" s="4"/>
      <c r="AW123" s="4"/>
      <c r="AX123" s="4"/>
      <c r="AZ123" s="4"/>
      <c r="BB123" s="4"/>
      <c r="BD123" s="4"/>
      <c r="BE123" s="4"/>
      <c r="BG123" s="4"/>
      <c r="BI123" s="4"/>
      <c r="BK123" s="4"/>
      <c r="BL123" s="4"/>
      <c r="BN123" s="4"/>
      <c r="BP123" s="4"/>
      <c r="BR123" s="4"/>
      <c r="BS123" s="4"/>
      <c r="BU123" s="4"/>
      <c r="BW123" s="4"/>
      <c r="BY123" s="4"/>
      <c r="BZ123" s="4"/>
      <c r="CB123" s="4"/>
      <c r="CD123" s="4"/>
      <c r="CF123" s="4"/>
    </row>
    <row r="124" spans="1:84" s="5" customFormat="1" x14ac:dyDescent="0.25">
      <c r="A124" s="4"/>
      <c r="U124" s="4"/>
      <c r="V124" s="4"/>
      <c r="X124" s="4"/>
      <c r="Z124" s="4"/>
      <c r="AB124" s="4"/>
      <c r="AC124" s="4"/>
      <c r="AE124" s="4"/>
      <c r="AG124" s="4"/>
      <c r="AI124" s="4"/>
      <c r="AJ124" s="4"/>
      <c r="AL124" s="4"/>
      <c r="AN124" s="4"/>
      <c r="AP124" s="4"/>
      <c r="AQ124" s="4"/>
      <c r="AS124" s="4"/>
      <c r="AU124" s="4"/>
      <c r="AW124" s="4"/>
      <c r="AX124" s="4"/>
      <c r="AZ124" s="4"/>
      <c r="BB124" s="4"/>
      <c r="BD124" s="4"/>
      <c r="BE124" s="4"/>
      <c r="BG124" s="4"/>
      <c r="BI124" s="4"/>
      <c r="BK124" s="4"/>
      <c r="BL124" s="4"/>
      <c r="BN124" s="4"/>
      <c r="BP124" s="4"/>
      <c r="BR124" s="4"/>
      <c r="BS124" s="4"/>
      <c r="BU124" s="4"/>
      <c r="BW124" s="4"/>
      <c r="BY124" s="4"/>
      <c r="BZ124" s="4"/>
      <c r="CB124" s="4"/>
      <c r="CD124" s="4"/>
      <c r="CF124" s="4"/>
    </row>
    <row r="125" spans="1:84" s="5" customFormat="1" x14ac:dyDescent="0.25">
      <c r="A125" s="4"/>
      <c r="U125" s="4"/>
      <c r="V125" s="4"/>
      <c r="X125" s="4"/>
      <c r="Z125" s="4"/>
      <c r="AB125" s="4"/>
      <c r="AC125" s="4"/>
      <c r="AE125" s="4"/>
      <c r="AG125" s="4"/>
      <c r="AI125" s="4"/>
      <c r="AJ125" s="4"/>
      <c r="AL125" s="4"/>
      <c r="AN125" s="4"/>
      <c r="AP125" s="4"/>
      <c r="AQ125" s="4"/>
      <c r="AS125" s="4"/>
      <c r="AU125" s="4"/>
      <c r="AW125" s="4"/>
      <c r="AX125" s="4"/>
      <c r="AZ125" s="4"/>
      <c r="BB125" s="4"/>
      <c r="BD125" s="4"/>
      <c r="BE125" s="4"/>
      <c r="BG125" s="4"/>
      <c r="BI125" s="4"/>
      <c r="BK125" s="4"/>
      <c r="BL125" s="4"/>
      <c r="BN125" s="4"/>
      <c r="BP125" s="4"/>
      <c r="BR125" s="4"/>
      <c r="BS125" s="4"/>
      <c r="BU125" s="4"/>
      <c r="BW125" s="4"/>
      <c r="BY125" s="4"/>
      <c r="BZ125" s="4"/>
      <c r="CB125" s="4"/>
      <c r="CD125" s="4"/>
      <c r="CF125" s="4"/>
    </row>
    <row r="126" spans="1:84" s="5" customFormat="1" x14ac:dyDescent="0.25">
      <c r="A126" s="4"/>
      <c r="U126" s="4"/>
      <c r="V126" s="4"/>
      <c r="X126" s="4"/>
      <c r="Z126" s="4"/>
      <c r="AB126" s="4"/>
      <c r="AC126" s="4"/>
      <c r="AE126" s="4"/>
      <c r="AG126" s="4"/>
      <c r="AI126" s="4"/>
      <c r="AJ126" s="4"/>
      <c r="AL126" s="4"/>
      <c r="AN126" s="4"/>
      <c r="AP126" s="4"/>
      <c r="AQ126" s="4"/>
      <c r="AS126" s="4"/>
      <c r="AU126" s="4"/>
      <c r="AW126" s="4"/>
      <c r="AX126" s="4"/>
      <c r="AZ126" s="4"/>
      <c r="BB126" s="4"/>
      <c r="BD126" s="4"/>
      <c r="BE126" s="4"/>
      <c r="BG126" s="4"/>
      <c r="BI126" s="4"/>
      <c r="BK126" s="4"/>
      <c r="BL126" s="4"/>
      <c r="BN126" s="4"/>
      <c r="BP126" s="4"/>
      <c r="BR126" s="4"/>
      <c r="BS126" s="4"/>
      <c r="BU126" s="4"/>
      <c r="BW126" s="4"/>
      <c r="BY126" s="4"/>
      <c r="BZ126" s="4"/>
      <c r="CB126" s="4"/>
      <c r="CD126" s="4"/>
      <c r="CF126" s="4"/>
    </row>
    <row r="127" spans="1:84" s="5" customFormat="1" x14ac:dyDescent="0.25">
      <c r="A127" s="4"/>
      <c r="U127" s="4"/>
      <c r="V127" s="4"/>
      <c r="X127" s="4"/>
      <c r="Z127" s="4"/>
      <c r="AB127" s="4"/>
      <c r="AC127" s="4"/>
      <c r="AE127" s="4"/>
      <c r="AG127" s="4"/>
      <c r="AI127" s="4"/>
      <c r="AJ127" s="4"/>
      <c r="AL127" s="4"/>
      <c r="AN127" s="4"/>
      <c r="AP127" s="4"/>
      <c r="AQ127" s="4"/>
      <c r="AS127" s="4"/>
      <c r="AU127" s="4"/>
      <c r="AW127" s="4"/>
      <c r="AX127" s="4"/>
      <c r="AZ127" s="4"/>
      <c r="BB127" s="4"/>
      <c r="BD127" s="4"/>
      <c r="BE127" s="4"/>
      <c r="BG127" s="4"/>
      <c r="BI127" s="4"/>
      <c r="BK127" s="4"/>
      <c r="BL127" s="4"/>
      <c r="BN127" s="4"/>
      <c r="BP127" s="4"/>
      <c r="BR127" s="4"/>
      <c r="BS127" s="4"/>
      <c r="BU127" s="4"/>
      <c r="BW127" s="4"/>
      <c r="BY127" s="4"/>
      <c r="BZ127" s="4"/>
      <c r="CB127" s="4"/>
      <c r="CD127" s="4"/>
      <c r="CF127" s="4"/>
    </row>
    <row r="128" spans="1:84" s="5" customFormat="1" x14ac:dyDescent="0.25">
      <c r="A128" s="4"/>
      <c r="U128" s="4"/>
      <c r="V128" s="4"/>
      <c r="X128" s="4"/>
      <c r="Z128" s="4"/>
      <c r="AB128" s="4"/>
      <c r="AC128" s="4"/>
      <c r="AE128" s="4"/>
      <c r="AG128" s="4"/>
      <c r="AI128" s="4"/>
      <c r="AJ128" s="4"/>
      <c r="AL128" s="4"/>
      <c r="AN128" s="4"/>
      <c r="AP128" s="4"/>
      <c r="AQ128" s="4"/>
      <c r="AS128" s="4"/>
      <c r="AU128" s="4"/>
      <c r="AW128" s="4"/>
      <c r="AX128" s="4"/>
      <c r="AZ128" s="4"/>
      <c r="BB128" s="4"/>
      <c r="BD128" s="4"/>
      <c r="BE128" s="4"/>
      <c r="BG128" s="4"/>
      <c r="BI128" s="4"/>
      <c r="BK128" s="4"/>
      <c r="BL128" s="4"/>
      <c r="BN128" s="4"/>
      <c r="BP128" s="4"/>
      <c r="BR128" s="4"/>
      <c r="BS128" s="4"/>
      <c r="BU128" s="4"/>
      <c r="BW128" s="4"/>
      <c r="BY128" s="4"/>
      <c r="BZ128" s="4"/>
      <c r="CB128" s="4"/>
      <c r="CD128" s="4"/>
      <c r="CF128" s="4"/>
    </row>
    <row r="129" spans="1:84" s="5" customFormat="1" x14ac:dyDescent="0.25">
      <c r="A129" s="4"/>
      <c r="U129" s="4"/>
      <c r="V129" s="4"/>
      <c r="X129" s="4"/>
      <c r="Z129" s="4"/>
      <c r="AB129" s="4"/>
      <c r="AC129" s="4"/>
      <c r="AE129" s="4"/>
      <c r="AG129" s="4"/>
      <c r="AI129" s="4"/>
      <c r="AJ129" s="4"/>
      <c r="AL129" s="4"/>
      <c r="AN129" s="4"/>
      <c r="AP129" s="4"/>
      <c r="AQ129" s="4"/>
      <c r="AS129" s="4"/>
      <c r="AU129" s="4"/>
      <c r="AW129" s="4"/>
      <c r="AX129" s="4"/>
      <c r="AZ129" s="4"/>
      <c r="BB129" s="4"/>
      <c r="BD129" s="4"/>
      <c r="BE129" s="4"/>
      <c r="BG129" s="4"/>
      <c r="BI129" s="4"/>
      <c r="BK129" s="4"/>
      <c r="BL129" s="4"/>
      <c r="BN129" s="4"/>
      <c r="BP129" s="4"/>
      <c r="BR129" s="4"/>
      <c r="BS129" s="4"/>
      <c r="BU129" s="4"/>
      <c r="BW129" s="4"/>
      <c r="BY129" s="4"/>
      <c r="BZ129" s="4"/>
      <c r="CB129" s="4"/>
      <c r="CD129" s="4"/>
      <c r="CF129" s="4"/>
    </row>
    <row r="130" spans="1:84" s="5" customFormat="1" x14ac:dyDescent="0.25">
      <c r="A130" s="4"/>
      <c r="U130" s="4"/>
      <c r="V130" s="4"/>
      <c r="X130" s="4"/>
      <c r="Z130" s="4"/>
      <c r="AB130" s="4"/>
      <c r="AC130" s="4"/>
      <c r="AE130" s="4"/>
      <c r="AG130" s="4"/>
      <c r="AI130" s="4"/>
      <c r="AJ130" s="4"/>
      <c r="AL130" s="4"/>
      <c r="AN130" s="4"/>
      <c r="AP130" s="4"/>
      <c r="AQ130" s="4"/>
      <c r="AS130" s="4"/>
      <c r="AU130" s="4"/>
      <c r="AW130" s="4"/>
      <c r="AX130" s="4"/>
      <c r="AZ130" s="4"/>
      <c r="BB130" s="4"/>
      <c r="BD130" s="4"/>
      <c r="BE130" s="4"/>
      <c r="BG130" s="4"/>
      <c r="BI130" s="4"/>
      <c r="BK130" s="4"/>
      <c r="BL130" s="4"/>
      <c r="BN130" s="4"/>
      <c r="BP130" s="4"/>
      <c r="BR130" s="4"/>
      <c r="BS130" s="4"/>
      <c r="BU130" s="4"/>
      <c r="BW130" s="4"/>
      <c r="BY130" s="4"/>
      <c r="BZ130" s="4"/>
      <c r="CB130" s="4"/>
      <c r="CD130" s="4"/>
      <c r="CF130" s="4"/>
    </row>
    <row r="131" spans="1:84" s="5" customFormat="1" x14ac:dyDescent="0.25">
      <c r="A131" s="4"/>
      <c r="U131" s="4"/>
      <c r="V131" s="4"/>
      <c r="X131" s="4"/>
      <c r="Z131" s="4"/>
      <c r="AB131" s="4"/>
      <c r="AC131" s="4"/>
      <c r="AE131" s="4"/>
      <c r="AG131" s="4"/>
      <c r="AI131" s="4"/>
      <c r="AJ131" s="4"/>
      <c r="AL131" s="4"/>
      <c r="AN131" s="4"/>
      <c r="AP131" s="4"/>
      <c r="AQ131" s="4"/>
      <c r="AS131" s="4"/>
      <c r="AU131" s="4"/>
      <c r="AW131" s="4"/>
      <c r="AX131" s="4"/>
      <c r="AZ131" s="4"/>
      <c r="BB131" s="4"/>
      <c r="BD131" s="4"/>
      <c r="BE131" s="4"/>
      <c r="BG131" s="4"/>
      <c r="BI131" s="4"/>
      <c r="BK131" s="4"/>
      <c r="BL131" s="4"/>
      <c r="BN131" s="4"/>
      <c r="BP131" s="4"/>
      <c r="BR131" s="4"/>
      <c r="BS131" s="4"/>
      <c r="BU131" s="4"/>
      <c r="BW131" s="4"/>
      <c r="BY131" s="4"/>
      <c r="BZ131" s="4"/>
      <c r="CB131" s="4"/>
      <c r="CD131" s="4"/>
      <c r="CF131" s="4"/>
    </row>
    <row r="132" spans="1:84" s="5" customFormat="1" x14ac:dyDescent="0.25">
      <c r="A132" s="4"/>
      <c r="U132" s="4"/>
      <c r="V132" s="4"/>
      <c r="X132" s="4"/>
      <c r="Z132" s="4"/>
      <c r="AB132" s="4"/>
      <c r="AC132" s="4"/>
      <c r="AE132" s="4"/>
      <c r="AG132" s="4"/>
      <c r="AI132" s="4"/>
      <c r="AJ132" s="4"/>
      <c r="AL132" s="4"/>
      <c r="AN132" s="4"/>
      <c r="AP132" s="4"/>
      <c r="AQ132" s="4"/>
      <c r="AS132" s="4"/>
      <c r="AU132" s="4"/>
      <c r="AW132" s="4"/>
      <c r="AX132" s="4"/>
      <c r="AZ132" s="4"/>
      <c r="BB132" s="4"/>
      <c r="BD132" s="4"/>
      <c r="BE132" s="4"/>
      <c r="BG132" s="4"/>
      <c r="BI132" s="4"/>
      <c r="BK132" s="4"/>
      <c r="BL132" s="4"/>
      <c r="BN132" s="4"/>
      <c r="BP132" s="4"/>
      <c r="BR132" s="4"/>
      <c r="BS132" s="4"/>
      <c r="BU132" s="4"/>
      <c r="BW132" s="4"/>
      <c r="BY132" s="4"/>
      <c r="BZ132" s="4"/>
      <c r="CB132" s="4"/>
      <c r="CD132" s="4"/>
      <c r="CF132" s="4"/>
    </row>
    <row r="133" spans="1:84" s="5" customFormat="1" x14ac:dyDescent="0.25">
      <c r="A133" s="4"/>
      <c r="U133" s="4"/>
      <c r="V133" s="4"/>
      <c r="X133" s="4"/>
      <c r="Z133" s="4"/>
      <c r="AB133" s="4"/>
      <c r="AC133" s="4"/>
      <c r="AE133" s="4"/>
      <c r="AG133" s="4"/>
      <c r="AI133" s="4"/>
      <c r="AJ133" s="4"/>
      <c r="AL133" s="4"/>
      <c r="AN133" s="4"/>
      <c r="AP133" s="4"/>
      <c r="AQ133" s="4"/>
      <c r="AS133" s="4"/>
      <c r="AU133" s="4"/>
      <c r="AW133" s="4"/>
      <c r="AX133" s="4"/>
      <c r="AZ133" s="4"/>
      <c r="BB133" s="4"/>
      <c r="BD133" s="4"/>
      <c r="BE133" s="4"/>
      <c r="BG133" s="4"/>
      <c r="BI133" s="4"/>
      <c r="BK133" s="4"/>
      <c r="BL133" s="4"/>
      <c r="BN133" s="4"/>
      <c r="BP133" s="4"/>
      <c r="BR133" s="4"/>
      <c r="BS133" s="4"/>
      <c r="BU133" s="4"/>
      <c r="BW133" s="4"/>
      <c r="BY133" s="4"/>
      <c r="BZ133" s="4"/>
      <c r="CB133" s="4"/>
      <c r="CD133" s="4"/>
      <c r="CF133" s="4"/>
    </row>
    <row r="134" spans="1:84" s="5" customFormat="1" x14ac:dyDescent="0.25">
      <c r="A134" s="4"/>
      <c r="U134" s="4"/>
      <c r="V134" s="4"/>
      <c r="X134" s="4"/>
      <c r="Z134" s="4"/>
      <c r="AB134" s="4"/>
      <c r="AC134" s="4"/>
      <c r="AE134" s="4"/>
      <c r="AG134" s="4"/>
      <c r="AI134" s="4"/>
      <c r="AJ134" s="4"/>
      <c r="AL134" s="4"/>
      <c r="AN134" s="4"/>
      <c r="AP134" s="4"/>
      <c r="AQ134" s="4"/>
      <c r="AS134" s="4"/>
      <c r="AU134" s="4"/>
      <c r="AW134" s="4"/>
      <c r="AX134" s="4"/>
      <c r="AZ134" s="4"/>
      <c r="BB134" s="4"/>
      <c r="BD134" s="4"/>
      <c r="BE134" s="4"/>
      <c r="BG134" s="4"/>
      <c r="BI134" s="4"/>
      <c r="BK134" s="4"/>
      <c r="BL134" s="4"/>
      <c r="BN134" s="4"/>
      <c r="BP134" s="4"/>
      <c r="BR134" s="4"/>
      <c r="BS134" s="4"/>
      <c r="BU134" s="4"/>
      <c r="BW134" s="4"/>
      <c r="BY134" s="4"/>
      <c r="BZ134" s="4"/>
      <c r="CB134" s="4"/>
      <c r="CD134" s="4"/>
      <c r="CF134" s="4"/>
    </row>
    <row r="135" spans="1:84" s="5" customFormat="1" x14ac:dyDescent="0.25">
      <c r="A135" s="4"/>
      <c r="U135" s="4"/>
      <c r="V135" s="4"/>
      <c r="X135" s="4"/>
      <c r="Z135" s="4"/>
      <c r="AB135" s="4"/>
      <c r="AC135" s="4"/>
      <c r="AE135" s="4"/>
      <c r="AG135" s="4"/>
      <c r="AI135" s="4"/>
      <c r="AJ135" s="4"/>
      <c r="AL135" s="4"/>
      <c r="AN135" s="4"/>
      <c r="AP135" s="4"/>
      <c r="AQ135" s="4"/>
      <c r="AS135" s="4"/>
      <c r="AU135" s="4"/>
      <c r="AW135" s="4"/>
      <c r="AX135" s="4"/>
      <c r="AZ135" s="4"/>
      <c r="BB135" s="4"/>
      <c r="BD135" s="4"/>
      <c r="BE135" s="4"/>
      <c r="BG135" s="4"/>
      <c r="BI135" s="4"/>
      <c r="BK135" s="4"/>
      <c r="BL135" s="4"/>
      <c r="BN135" s="4"/>
      <c r="BP135" s="4"/>
      <c r="BR135" s="4"/>
      <c r="BS135" s="4"/>
      <c r="BU135" s="4"/>
      <c r="BW135" s="4"/>
      <c r="BY135" s="4"/>
      <c r="BZ135" s="4"/>
      <c r="CB135" s="4"/>
      <c r="CD135" s="4"/>
      <c r="CF135" s="4"/>
    </row>
    <row r="136" spans="1:84" s="5" customFormat="1" x14ac:dyDescent="0.25">
      <c r="A136" s="4"/>
      <c r="U136" s="4"/>
      <c r="V136" s="4"/>
      <c r="X136" s="4"/>
      <c r="Z136" s="4"/>
      <c r="AB136" s="4"/>
      <c r="AC136" s="4"/>
      <c r="AE136" s="4"/>
      <c r="AG136" s="4"/>
      <c r="AI136" s="4"/>
      <c r="AJ136" s="4"/>
      <c r="AL136" s="4"/>
      <c r="AN136" s="4"/>
      <c r="AP136" s="4"/>
      <c r="AQ136" s="4"/>
      <c r="AS136" s="4"/>
      <c r="AU136" s="4"/>
      <c r="AW136" s="4"/>
      <c r="AX136" s="4"/>
      <c r="AZ136" s="4"/>
      <c r="BB136" s="4"/>
      <c r="BD136" s="4"/>
      <c r="BE136" s="4"/>
      <c r="BG136" s="4"/>
      <c r="BI136" s="4"/>
      <c r="BK136" s="4"/>
      <c r="BL136" s="4"/>
      <c r="BN136" s="4"/>
      <c r="BP136" s="4"/>
      <c r="BR136" s="4"/>
      <c r="BS136" s="4"/>
      <c r="BU136" s="4"/>
      <c r="BW136" s="4"/>
      <c r="BY136" s="4"/>
      <c r="BZ136" s="4"/>
      <c r="CB136" s="4"/>
      <c r="CD136" s="4"/>
      <c r="CF136" s="4"/>
    </row>
    <row r="137" spans="1:84" s="5" customFormat="1" x14ac:dyDescent="0.25">
      <c r="A137" s="4"/>
      <c r="U137" s="4"/>
      <c r="V137" s="4"/>
      <c r="X137" s="4"/>
      <c r="Z137" s="4"/>
      <c r="AB137" s="4"/>
      <c r="AC137" s="4"/>
      <c r="AE137" s="4"/>
      <c r="AG137" s="4"/>
      <c r="AI137" s="4"/>
      <c r="AJ137" s="4"/>
      <c r="AL137" s="4"/>
      <c r="AN137" s="4"/>
      <c r="AP137" s="4"/>
      <c r="AQ137" s="4"/>
      <c r="AS137" s="4"/>
      <c r="AU137" s="4"/>
      <c r="AW137" s="4"/>
      <c r="AX137" s="4"/>
      <c r="AZ137" s="4"/>
      <c r="BB137" s="4"/>
      <c r="BD137" s="4"/>
      <c r="BE137" s="4"/>
      <c r="BG137" s="4"/>
      <c r="BI137" s="4"/>
      <c r="BK137" s="4"/>
      <c r="BL137" s="4"/>
      <c r="BN137" s="4"/>
      <c r="BP137" s="4"/>
      <c r="BR137" s="4"/>
      <c r="BS137" s="4"/>
      <c r="BU137" s="4"/>
      <c r="BW137" s="4"/>
      <c r="BY137" s="4"/>
      <c r="BZ137" s="4"/>
      <c r="CB137" s="4"/>
      <c r="CD137" s="4"/>
      <c r="CF137" s="4"/>
    </row>
    <row r="138" spans="1:84" s="5" customFormat="1" x14ac:dyDescent="0.25">
      <c r="A138" s="4"/>
      <c r="U138" s="4"/>
      <c r="V138" s="4"/>
      <c r="X138" s="4"/>
      <c r="Z138" s="4"/>
      <c r="AB138" s="4"/>
      <c r="AC138" s="4"/>
      <c r="AE138" s="4"/>
      <c r="AG138" s="4"/>
      <c r="AI138" s="4"/>
      <c r="AJ138" s="4"/>
      <c r="AL138" s="4"/>
      <c r="AN138" s="4"/>
      <c r="AP138" s="4"/>
      <c r="AQ138" s="4"/>
      <c r="AS138" s="4"/>
      <c r="AU138" s="4"/>
      <c r="AW138" s="4"/>
      <c r="AX138" s="4"/>
      <c r="AZ138" s="4"/>
      <c r="BB138" s="4"/>
      <c r="BD138" s="4"/>
      <c r="BE138" s="4"/>
      <c r="BG138" s="4"/>
      <c r="BI138" s="4"/>
      <c r="BK138" s="4"/>
      <c r="BL138" s="4"/>
      <c r="BN138" s="4"/>
      <c r="BP138" s="4"/>
      <c r="BR138" s="4"/>
      <c r="BS138" s="4"/>
      <c r="BU138" s="4"/>
      <c r="BW138" s="4"/>
      <c r="BY138" s="4"/>
      <c r="BZ138" s="4"/>
      <c r="CB138" s="4"/>
      <c r="CD138" s="4"/>
      <c r="CF138" s="4"/>
    </row>
    <row r="139" spans="1:84" s="5" customFormat="1" x14ac:dyDescent="0.25">
      <c r="A139" s="4"/>
      <c r="U139" s="4"/>
      <c r="V139" s="4"/>
      <c r="X139" s="4"/>
      <c r="Z139" s="4"/>
      <c r="AB139" s="4"/>
      <c r="AC139" s="4"/>
      <c r="AE139" s="4"/>
      <c r="AG139" s="4"/>
      <c r="AI139" s="4"/>
      <c r="AJ139" s="4"/>
      <c r="AL139" s="4"/>
      <c r="AN139" s="4"/>
      <c r="AP139" s="4"/>
      <c r="AQ139" s="4"/>
      <c r="AS139" s="4"/>
      <c r="AU139" s="4"/>
      <c r="AW139" s="4"/>
      <c r="AX139" s="4"/>
      <c r="AZ139" s="4"/>
      <c r="BB139" s="4"/>
      <c r="BD139" s="4"/>
      <c r="BE139" s="4"/>
      <c r="BG139" s="4"/>
      <c r="BI139" s="4"/>
      <c r="BK139" s="4"/>
      <c r="BL139" s="4"/>
      <c r="BN139" s="4"/>
      <c r="BP139" s="4"/>
      <c r="BR139" s="4"/>
      <c r="BS139" s="4"/>
      <c r="BU139" s="4"/>
      <c r="BW139" s="4"/>
      <c r="BY139" s="4"/>
      <c r="BZ139" s="4"/>
      <c r="CB139" s="4"/>
      <c r="CD139" s="4"/>
      <c r="CF139" s="4"/>
    </row>
    <row r="140" spans="1:84" s="5" customFormat="1" x14ac:dyDescent="0.25">
      <c r="A140" s="4"/>
      <c r="U140" s="4"/>
      <c r="V140" s="4"/>
      <c r="X140" s="4"/>
      <c r="Z140" s="4"/>
      <c r="AB140" s="4"/>
      <c r="AC140" s="4"/>
      <c r="AE140" s="4"/>
      <c r="AG140" s="4"/>
      <c r="AI140" s="4"/>
      <c r="AJ140" s="4"/>
      <c r="AL140" s="4"/>
      <c r="AN140" s="4"/>
      <c r="AP140" s="4"/>
      <c r="AQ140" s="4"/>
      <c r="AS140" s="4"/>
      <c r="AU140" s="4"/>
      <c r="AW140" s="4"/>
      <c r="AX140" s="4"/>
      <c r="AZ140" s="4"/>
      <c r="BB140" s="4"/>
      <c r="BD140" s="4"/>
      <c r="BE140" s="4"/>
      <c r="BG140" s="4"/>
      <c r="BI140" s="4"/>
      <c r="BK140" s="4"/>
      <c r="BL140" s="4"/>
      <c r="BN140" s="4"/>
      <c r="BP140" s="4"/>
      <c r="BR140" s="4"/>
      <c r="BS140" s="4"/>
      <c r="BU140" s="4"/>
      <c r="BW140" s="4"/>
      <c r="BY140" s="4"/>
      <c r="BZ140" s="4"/>
      <c r="CB140" s="4"/>
      <c r="CD140" s="4"/>
      <c r="CF140" s="4"/>
    </row>
    <row r="141" spans="1:84" s="5" customFormat="1" x14ac:dyDescent="0.25">
      <c r="A141" s="4"/>
      <c r="U141" s="4"/>
      <c r="V141" s="4"/>
      <c r="X141" s="4"/>
      <c r="Z141" s="4"/>
      <c r="AB141" s="4"/>
      <c r="AC141" s="4"/>
      <c r="AE141" s="4"/>
      <c r="AG141" s="4"/>
      <c r="AI141" s="4"/>
      <c r="AJ141" s="4"/>
      <c r="AL141" s="4"/>
      <c r="AN141" s="4"/>
      <c r="AP141" s="4"/>
      <c r="AQ141" s="4"/>
      <c r="AS141" s="4"/>
      <c r="AU141" s="4"/>
      <c r="AW141" s="4"/>
      <c r="AX141" s="4"/>
      <c r="AZ141" s="4"/>
      <c r="BB141" s="4"/>
      <c r="BD141" s="4"/>
      <c r="BE141" s="4"/>
      <c r="BG141" s="4"/>
      <c r="BI141" s="4"/>
      <c r="BK141" s="4"/>
      <c r="BL141" s="4"/>
      <c r="BN141" s="4"/>
      <c r="BP141" s="4"/>
      <c r="BR141" s="4"/>
      <c r="BS141" s="4"/>
      <c r="BU141" s="4"/>
      <c r="BW141" s="4"/>
      <c r="BY141" s="4"/>
      <c r="BZ141" s="4"/>
      <c r="CB141" s="4"/>
      <c r="CD141" s="4"/>
      <c r="CF141" s="4"/>
    </row>
    <row r="142" spans="1:84" s="5" customFormat="1" x14ac:dyDescent="0.25">
      <c r="A142" s="4"/>
      <c r="U142" s="4"/>
      <c r="V142" s="4"/>
      <c r="X142" s="4"/>
      <c r="Z142" s="4"/>
      <c r="AB142" s="4"/>
      <c r="AC142" s="4"/>
      <c r="AE142" s="4"/>
      <c r="AG142" s="4"/>
      <c r="AI142" s="4"/>
      <c r="AJ142" s="4"/>
      <c r="AL142" s="4"/>
      <c r="AN142" s="4"/>
      <c r="AP142" s="4"/>
      <c r="AQ142" s="4"/>
      <c r="AS142" s="4"/>
      <c r="AU142" s="4"/>
      <c r="AW142" s="4"/>
      <c r="AX142" s="4"/>
      <c r="AZ142" s="4"/>
      <c r="BB142" s="4"/>
      <c r="BD142" s="4"/>
      <c r="BE142" s="4"/>
      <c r="BG142" s="4"/>
      <c r="BI142" s="4"/>
      <c r="BK142" s="4"/>
      <c r="BL142" s="4"/>
      <c r="BN142" s="4"/>
      <c r="BP142" s="4"/>
      <c r="BR142" s="4"/>
      <c r="BS142" s="4"/>
      <c r="BU142" s="4"/>
      <c r="BW142" s="4"/>
      <c r="BY142" s="4"/>
      <c r="BZ142" s="4"/>
      <c r="CB142" s="4"/>
      <c r="CD142" s="4"/>
      <c r="CF142" s="4"/>
    </row>
    <row r="143" spans="1:84" s="5" customFormat="1" x14ac:dyDescent="0.25">
      <c r="A143" s="4"/>
      <c r="U143" s="4"/>
      <c r="V143" s="4"/>
      <c r="X143" s="4"/>
      <c r="Z143" s="4"/>
      <c r="AB143" s="4"/>
      <c r="AC143" s="4"/>
      <c r="AE143" s="4"/>
      <c r="AG143" s="4"/>
      <c r="AI143" s="4"/>
      <c r="AJ143" s="4"/>
      <c r="AL143" s="4"/>
      <c r="AN143" s="4"/>
      <c r="AP143" s="4"/>
      <c r="AQ143" s="4"/>
      <c r="AS143" s="4"/>
      <c r="AU143" s="4"/>
      <c r="AW143" s="4"/>
      <c r="AX143" s="4"/>
      <c r="AZ143" s="4"/>
      <c r="BB143" s="4"/>
      <c r="BD143" s="4"/>
      <c r="BE143" s="4"/>
      <c r="BG143" s="4"/>
      <c r="BI143" s="4"/>
      <c r="BK143" s="4"/>
      <c r="BL143" s="4"/>
      <c r="BN143" s="4"/>
      <c r="BP143" s="4"/>
      <c r="BR143" s="4"/>
      <c r="BS143" s="4"/>
      <c r="BU143" s="4"/>
      <c r="BW143" s="4"/>
      <c r="BY143" s="4"/>
      <c r="BZ143" s="4"/>
      <c r="CB143" s="4"/>
      <c r="CD143" s="4"/>
      <c r="CF143" s="4"/>
    </row>
    <row r="144" spans="1:84" s="5" customFormat="1" x14ac:dyDescent="0.25">
      <c r="A144" s="4"/>
      <c r="U144" s="4"/>
      <c r="V144" s="4"/>
      <c r="X144" s="4"/>
      <c r="Z144" s="4"/>
      <c r="AB144" s="4"/>
      <c r="AC144" s="4"/>
      <c r="AE144" s="4"/>
      <c r="AG144" s="4"/>
      <c r="AI144" s="4"/>
      <c r="AJ144" s="4"/>
      <c r="AL144" s="4"/>
      <c r="AN144" s="4"/>
      <c r="AP144" s="4"/>
      <c r="AQ144" s="4"/>
      <c r="AS144" s="4"/>
      <c r="AU144" s="4"/>
      <c r="AW144" s="4"/>
      <c r="AX144" s="4"/>
      <c r="AZ144" s="4"/>
      <c r="BB144" s="4"/>
      <c r="BD144" s="4"/>
      <c r="BE144" s="4"/>
      <c r="BG144" s="4"/>
      <c r="BI144" s="4"/>
      <c r="BK144" s="4"/>
      <c r="BL144" s="4"/>
      <c r="BN144" s="4"/>
      <c r="BP144" s="4"/>
      <c r="BR144" s="4"/>
      <c r="BS144" s="4"/>
      <c r="BU144" s="4"/>
      <c r="BW144" s="4"/>
      <c r="BY144" s="4"/>
      <c r="BZ144" s="4"/>
      <c r="CB144" s="4"/>
      <c r="CD144" s="4"/>
      <c r="CF144" s="4"/>
    </row>
    <row r="145" spans="1:84" s="5" customFormat="1" x14ac:dyDescent="0.25">
      <c r="A145" s="4"/>
      <c r="U145" s="4"/>
      <c r="V145" s="4"/>
      <c r="X145" s="4"/>
      <c r="Z145" s="4"/>
      <c r="AB145" s="4"/>
      <c r="AC145" s="4"/>
      <c r="AE145" s="4"/>
      <c r="AG145" s="4"/>
      <c r="AI145" s="4"/>
      <c r="AJ145" s="4"/>
      <c r="AL145" s="4"/>
      <c r="AN145" s="4"/>
      <c r="AP145" s="4"/>
      <c r="AQ145" s="4"/>
      <c r="AS145" s="4"/>
      <c r="AU145" s="4"/>
      <c r="AW145" s="4"/>
      <c r="AX145" s="4"/>
      <c r="AZ145" s="4"/>
      <c r="BB145" s="4"/>
      <c r="BD145" s="4"/>
      <c r="BE145" s="4"/>
      <c r="BG145" s="4"/>
      <c r="BI145" s="4"/>
      <c r="BK145" s="4"/>
      <c r="BL145" s="4"/>
      <c r="BN145" s="4"/>
      <c r="BP145" s="4"/>
      <c r="BR145" s="4"/>
      <c r="BS145" s="4"/>
      <c r="BU145" s="4"/>
      <c r="BW145" s="4"/>
      <c r="BY145" s="4"/>
      <c r="BZ145" s="4"/>
      <c r="CB145" s="4"/>
      <c r="CD145" s="4"/>
      <c r="CF145" s="4"/>
    </row>
    <row r="146" spans="1:84" s="5" customFormat="1" x14ac:dyDescent="0.25">
      <c r="A146" s="4"/>
      <c r="U146" s="4"/>
      <c r="V146" s="4"/>
      <c r="X146" s="4"/>
      <c r="Z146" s="4"/>
      <c r="AB146" s="4"/>
      <c r="AC146" s="4"/>
      <c r="AE146" s="4"/>
      <c r="AG146" s="4"/>
      <c r="AI146" s="4"/>
      <c r="AJ146" s="4"/>
      <c r="AL146" s="4"/>
      <c r="AN146" s="4"/>
      <c r="AP146" s="4"/>
      <c r="AQ146" s="4"/>
      <c r="AS146" s="4"/>
      <c r="AU146" s="4"/>
      <c r="AW146" s="4"/>
      <c r="AX146" s="4"/>
      <c r="AZ146" s="4"/>
      <c r="BB146" s="4"/>
      <c r="BD146" s="4"/>
      <c r="BE146" s="4"/>
      <c r="BG146" s="4"/>
      <c r="BI146" s="4"/>
      <c r="BK146" s="4"/>
      <c r="BL146" s="4"/>
      <c r="BN146" s="4"/>
      <c r="BP146" s="4"/>
      <c r="BR146" s="4"/>
      <c r="BS146" s="4"/>
      <c r="BU146" s="4"/>
      <c r="BW146" s="4"/>
      <c r="BY146" s="4"/>
      <c r="BZ146" s="4"/>
      <c r="CB146" s="4"/>
      <c r="CD146" s="4"/>
      <c r="CF146" s="4"/>
    </row>
    <row r="147" spans="1:84" s="5" customFormat="1" x14ac:dyDescent="0.25">
      <c r="A147" s="4"/>
      <c r="U147" s="4"/>
      <c r="V147" s="4"/>
      <c r="X147" s="4"/>
      <c r="Z147" s="4"/>
      <c r="AB147" s="4"/>
      <c r="AC147" s="4"/>
      <c r="AE147" s="4"/>
      <c r="AG147" s="4"/>
      <c r="AI147" s="4"/>
      <c r="AJ147" s="4"/>
      <c r="AL147" s="4"/>
      <c r="AN147" s="4"/>
      <c r="AP147" s="4"/>
      <c r="AQ147" s="4"/>
      <c r="AS147" s="4"/>
      <c r="AU147" s="4"/>
      <c r="AW147" s="4"/>
      <c r="AX147" s="4"/>
      <c r="AZ147" s="4"/>
      <c r="BB147" s="4"/>
      <c r="BD147" s="4"/>
      <c r="BE147" s="4"/>
      <c r="BG147" s="4"/>
      <c r="BI147" s="4"/>
      <c r="BK147" s="4"/>
      <c r="BL147" s="4"/>
      <c r="BN147" s="4"/>
      <c r="BP147" s="4"/>
      <c r="BR147" s="4"/>
      <c r="BS147" s="4"/>
      <c r="BU147" s="4"/>
      <c r="BW147" s="4"/>
      <c r="BY147" s="4"/>
      <c r="BZ147" s="4"/>
      <c r="CB147" s="4"/>
      <c r="CD147" s="4"/>
      <c r="CF147" s="4"/>
    </row>
    <row r="148" spans="1:84" s="5" customFormat="1" x14ac:dyDescent="0.25">
      <c r="A148" s="4"/>
      <c r="U148" s="4"/>
      <c r="V148" s="4"/>
      <c r="X148" s="4"/>
      <c r="Z148" s="4"/>
      <c r="AB148" s="4"/>
      <c r="AC148" s="4"/>
      <c r="AE148" s="4"/>
      <c r="AG148" s="4"/>
      <c r="AI148" s="4"/>
      <c r="AJ148" s="4"/>
      <c r="AL148" s="4"/>
      <c r="AN148" s="4"/>
      <c r="AP148" s="4"/>
      <c r="AQ148" s="4"/>
      <c r="AS148" s="4"/>
      <c r="AU148" s="4"/>
      <c r="AW148" s="4"/>
      <c r="AX148" s="4"/>
      <c r="AZ148" s="4"/>
      <c r="BB148" s="4"/>
      <c r="BD148" s="4"/>
      <c r="BE148" s="4"/>
      <c r="BG148" s="4"/>
      <c r="BI148" s="4"/>
      <c r="BK148" s="4"/>
      <c r="BL148" s="4"/>
      <c r="BN148" s="4"/>
      <c r="BP148" s="4"/>
      <c r="BR148" s="4"/>
      <c r="BS148" s="4"/>
      <c r="BU148" s="4"/>
      <c r="BW148" s="4"/>
      <c r="BY148" s="4"/>
      <c r="BZ148" s="4"/>
      <c r="CB148" s="4"/>
      <c r="CD148" s="4"/>
      <c r="CF148" s="4"/>
    </row>
    <row r="149" spans="1:84" s="5" customFormat="1" x14ac:dyDescent="0.25">
      <c r="A149" s="4"/>
      <c r="U149" s="4"/>
      <c r="V149" s="4"/>
      <c r="X149" s="4"/>
      <c r="Z149" s="4"/>
      <c r="AB149" s="4"/>
      <c r="AC149" s="4"/>
      <c r="AE149" s="4"/>
      <c r="AG149" s="4"/>
      <c r="AI149" s="4"/>
      <c r="AJ149" s="4"/>
      <c r="AL149" s="4"/>
      <c r="AN149" s="4"/>
      <c r="AP149" s="4"/>
      <c r="AQ149" s="4"/>
      <c r="AS149" s="4"/>
      <c r="AU149" s="4"/>
      <c r="AW149" s="4"/>
      <c r="AX149" s="4"/>
      <c r="AZ149" s="4"/>
      <c r="BB149" s="4"/>
      <c r="BD149" s="4"/>
      <c r="BE149" s="4"/>
      <c r="BG149" s="4"/>
      <c r="BI149" s="4"/>
      <c r="BK149" s="4"/>
      <c r="BL149" s="4"/>
      <c r="BN149" s="4"/>
      <c r="BP149" s="4"/>
      <c r="BR149" s="4"/>
      <c r="BS149" s="4"/>
      <c r="BU149" s="4"/>
      <c r="BW149" s="4"/>
      <c r="BY149" s="4"/>
      <c r="BZ149" s="4"/>
      <c r="CB149" s="4"/>
      <c r="CD149" s="4"/>
      <c r="CF149" s="4"/>
    </row>
    <row r="150" spans="1:84" s="5" customFormat="1" x14ac:dyDescent="0.25">
      <c r="A150" s="4"/>
      <c r="U150" s="4"/>
      <c r="V150" s="4"/>
      <c r="X150" s="4"/>
      <c r="Z150" s="4"/>
      <c r="AB150" s="4"/>
      <c r="AC150" s="4"/>
      <c r="AE150" s="4"/>
      <c r="AG150" s="4"/>
      <c r="AI150" s="4"/>
      <c r="AJ150" s="4"/>
      <c r="AL150" s="4"/>
      <c r="AN150" s="4"/>
      <c r="AP150" s="4"/>
      <c r="AQ150" s="4"/>
      <c r="AS150" s="4"/>
      <c r="AU150" s="4"/>
      <c r="AW150" s="4"/>
      <c r="AX150" s="4"/>
      <c r="AZ150" s="4"/>
      <c r="BB150" s="4"/>
      <c r="BD150" s="4"/>
      <c r="BE150" s="4"/>
      <c r="BG150" s="4"/>
      <c r="BI150" s="4"/>
      <c r="BK150" s="4"/>
      <c r="BL150" s="4"/>
      <c r="BN150" s="4"/>
      <c r="BP150" s="4"/>
      <c r="BR150" s="4"/>
      <c r="BS150" s="4"/>
      <c r="BU150" s="4"/>
      <c r="BW150" s="4"/>
      <c r="BY150" s="4"/>
      <c r="BZ150" s="4"/>
      <c r="CB150" s="4"/>
      <c r="CD150" s="4"/>
      <c r="CF150" s="4"/>
    </row>
    <row r="151" spans="1:84" s="5" customFormat="1" x14ac:dyDescent="0.25">
      <c r="A151" s="4"/>
      <c r="U151" s="4"/>
      <c r="V151" s="4"/>
      <c r="X151" s="4"/>
      <c r="Z151" s="4"/>
      <c r="AB151" s="4"/>
      <c r="AC151" s="4"/>
      <c r="AE151" s="4"/>
      <c r="AG151" s="4"/>
      <c r="AI151" s="4"/>
      <c r="AJ151" s="4"/>
      <c r="AL151" s="4"/>
      <c r="AN151" s="4"/>
      <c r="AP151" s="4"/>
      <c r="AQ151" s="4"/>
      <c r="AS151" s="4"/>
      <c r="AU151" s="4"/>
      <c r="AW151" s="4"/>
      <c r="AX151" s="4"/>
      <c r="AZ151" s="4"/>
      <c r="BB151" s="4"/>
      <c r="BD151" s="4"/>
      <c r="BE151" s="4"/>
      <c r="BG151" s="4"/>
      <c r="BI151" s="4"/>
      <c r="BK151" s="4"/>
      <c r="BL151" s="4"/>
      <c r="BN151" s="4"/>
      <c r="BP151" s="4"/>
      <c r="BR151" s="4"/>
      <c r="BS151" s="4"/>
      <c r="BU151" s="4"/>
      <c r="BW151" s="4"/>
      <c r="BY151" s="4"/>
      <c r="BZ151" s="4"/>
      <c r="CB151" s="4"/>
      <c r="CD151" s="4"/>
      <c r="CF151" s="4"/>
    </row>
    <row r="152" spans="1:84" s="5" customFormat="1" x14ac:dyDescent="0.25">
      <c r="A152" s="4"/>
      <c r="U152" s="4"/>
      <c r="V152" s="4"/>
      <c r="X152" s="4"/>
      <c r="Z152" s="4"/>
      <c r="AB152" s="4"/>
      <c r="AC152" s="4"/>
      <c r="AE152" s="4"/>
      <c r="AG152" s="4"/>
      <c r="AI152" s="4"/>
      <c r="AJ152" s="4"/>
      <c r="AL152" s="4"/>
      <c r="AN152" s="4"/>
      <c r="AP152" s="4"/>
      <c r="AQ152" s="4"/>
      <c r="AS152" s="4"/>
      <c r="AU152" s="4"/>
      <c r="AW152" s="4"/>
      <c r="AX152" s="4"/>
      <c r="AZ152" s="4"/>
      <c r="BB152" s="4"/>
      <c r="BD152" s="4"/>
      <c r="BE152" s="4"/>
      <c r="BG152" s="4"/>
      <c r="BI152" s="4"/>
      <c r="BK152" s="4"/>
      <c r="BL152" s="4"/>
      <c r="BN152" s="4"/>
      <c r="BP152" s="4"/>
      <c r="BR152" s="4"/>
      <c r="BS152" s="4"/>
      <c r="BU152" s="4"/>
      <c r="BW152" s="4"/>
      <c r="BY152" s="4"/>
      <c r="BZ152" s="4"/>
      <c r="CB152" s="4"/>
      <c r="CD152" s="4"/>
      <c r="CF152" s="4"/>
    </row>
    <row r="153" spans="1:84" s="5" customFormat="1" x14ac:dyDescent="0.25">
      <c r="A153" s="4"/>
      <c r="U153" s="4"/>
      <c r="V153" s="4"/>
      <c r="X153" s="4"/>
      <c r="Z153" s="4"/>
      <c r="AB153" s="4"/>
      <c r="AC153" s="4"/>
      <c r="AE153" s="4"/>
      <c r="AG153" s="4"/>
      <c r="AI153" s="4"/>
      <c r="AJ153" s="4"/>
      <c r="AL153" s="4"/>
      <c r="AN153" s="4"/>
      <c r="AP153" s="4"/>
      <c r="AQ153" s="4"/>
      <c r="AS153" s="4"/>
      <c r="AU153" s="4"/>
      <c r="AW153" s="4"/>
      <c r="AX153" s="4"/>
      <c r="AZ153" s="4"/>
      <c r="BB153" s="4"/>
      <c r="BD153" s="4"/>
      <c r="BE153" s="4"/>
      <c r="BG153" s="4"/>
      <c r="BI153" s="4"/>
      <c r="BK153" s="4"/>
      <c r="BL153" s="4"/>
      <c r="BN153" s="4"/>
      <c r="BP153" s="4"/>
      <c r="BR153" s="4"/>
      <c r="BS153" s="4"/>
      <c r="BU153" s="4"/>
      <c r="BW153" s="4"/>
      <c r="BY153" s="4"/>
      <c r="BZ153" s="4"/>
      <c r="CB153" s="4"/>
      <c r="CD153" s="4"/>
      <c r="CF153" s="4"/>
    </row>
    <row r="154" spans="1:84" s="5" customFormat="1" x14ac:dyDescent="0.25">
      <c r="A154" s="4"/>
      <c r="U154" s="4"/>
      <c r="V154" s="4"/>
      <c r="X154" s="4"/>
      <c r="Z154" s="4"/>
      <c r="AB154" s="4"/>
      <c r="AC154" s="4"/>
      <c r="AE154" s="4"/>
      <c r="AG154" s="4"/>
      <c r="AI154" s="4"/>
      <c r="AJ154" s="4"/>
      <c r="AL154" s="4"/>
      <c r="AN154" s="4"/>
      <c r="AP154" s="4"/>
      <c r="AQ154" s="4"/>
      <c r="AS154" s="4"/>
      <c r="AU154" s="4"/>
      <c r="AW154" s="4"/>
      <c r="AX154" s="4"/>
      <c r="AZ154" s="4"/>
      <c r="BB154" s="4"/>
      <c r="BD154" s="4"/>
      <c r="BE154" s="4"/>
      <c r="BG154" s="4"/>
      <c r="BI154" s="4"/>
      <c r="BK154" s="4"/>
      <c r="BL154" s="4"/>
      <c r="BN154" s="4"/>
      <c r="BP154" s="4"/>
      <c r="BR154" s="4"/>
      <c r="BS154" s="4"/>
      <c r="BU154" s="4"/>
      <c r="BW154" s="4"/>
      <c r="BY154" s="4"/>
      <c r="BZ154" s="4"/>
      <c r="CB154" s="4"/>
      <c r="CD154" s="4"/>
      <c r="CF154" s="4"/>
    </row>
    <row r="155" spans="1:84" s="5" customFormat="1" x14ac:dyDescent="0.25">
      <c r="A155" s="4"/>
      <c r="U155" s="4"/>
      <c r="V155" s="4"/>
      <c r="X155" s="4"/>
      <c r="Z155" s="4"/>
      <c r="AB155" s="4"/>
      <c r="AC155" s="4"/>
      <c r="AE155" s="4"/>
      <c r="AG155" s="4"/>
      <c r="AI155" s="4"/>
      <c r="AJ155" s="4"/>
      <c r="AL155" s="4"/>
      <c r="AN155" s="4"/>
      <c r="AP155" s="4"/>
      <c r="AQ155" s="4"/>
      <c r="AS155" s="4"/>
      <c r="AU155" s="4"/>
      <c r="AW155" s="4"/>
      <c r="AX155" s="4"/>
      <c r="AZ155" s="4"/>
      <c r="BB155" s="4"/>
      <c r="BD155" s="4"/>
      <c r="BE155" s="4"/>
      <c r="BG155" s="4"/>
      <c r="BI155" s="4"/>
      <c r="BK155" s="4"/>
      <c r="BL155" s="4"/>
      <c r="BN155" s="4"/>
      <c r="BP155" s="4"/>
      <c r="BR155" s="4"/>
      <c r="BS155" s="4"/>
      <c r="BU155" s="4"/>
      <c r="BW155" s="4"/>
      <c r="BY155" s="4"/>
      <c r="BZ155" s="4"/>
      <c r="CB155" s="4"/>
      <c r="CD155" s="4"/>
      <c r="CF155" s="4"/>
    </row>
    <row r="156" spans="1:84" s="5" customFormat="1" x14ac:dyDescent="0.25">
      <c r="A156" s="4"/>
      <c r="U156" s="4"/>
      <c r="V156" s="4"/>
      <c r="X156" s="4"/>
      <c r="Z156" s="4"/>
      <c r="AB156" s="4"/>
      <c r="AC156" s="4"/>
      <c r="AE156" s="4"/>
      <c r="AG156" s="4"/>
      <c r="AI156" s="4"/>
      <c r="AJ156" s="4"/>
      <c r="AL156" s="4"/>
      <c r="AN156" s="4"/>
      <c r="AP156" s="4"/>
      <c r="AQ156" s="4"/>
      <c r="AS156" s="4"/>
      <c r="AU156" s="4"/>
      <c r="AW156" s="4"/>
      <c r="AX156" s="4"/>
      <c r="AZ156" s="4"/>
      <c r="BB156" s="4"/>
      <c r="BD156" s="4"/>
      <c r="BE156" s="4"/>
      <c r="BG156" s="4"/>
      <c r="BI156" s="4"/>
      <c r="BK156" s="4"/>
      <c r="BL156" s="4"/>
      <c r="BN156" s="4"/>
      <c r="BP156" s="4"/>
      <c r="BR156" s="4"/>
      <c r="BS156" s="4"/>
      <c r="BU156" s="4"/>
      <c r="BW156" s="4"/>
      <c r="BY156" s="4"/>
      <c r="BZ156" s="4"/>
      <c r="CB156" s="4"/>
      <c r="CD156" s="4"/>
      <c r="CF156" s="4"/>
    </row>
    <row r="157" spans="1:84" s="5" customFormat="1" x14ac:dyDescent="0.25">
      <c r="A157" s="4"/>
      <c r="U157" s="4"/>
      <c r="V157" s="4"/>
      <c r="X157" s="4"/>
      <c r="Z157" s="4"/>
      <c r="AB157" s="4"/>
      <c r="AC157" s="4"/>
      <c r="AE157" s="4"/>
      <c r="AG157" s="4"/>
      <c r="AI157" s="4"/>
      <c r="AJ157" s="4"/>
      <c r="AL157" s="4"/>
      <c r="AN157" s="4"/>
      <c r="AP157" s="4"/>
      <c r="AQ157" s="4"/>
      <c r="AS157" s="4"/>
      <c r="AU157" s="4"/>
      <c r="AW157" s="4"/>
      <c r="AX157" s="4"/>
      <c r="AZ157" s="4"/>
      <c r="BB157" s="4"/>
      <c r="BD157" s="4"/>
      <c r="BE157" s="4"/>
      <c r="BG157" s="4"/>
      <c r="BI157" s="4"/>
      <c r="BK157" s="4"/>
      <c r="BL157" s="4"/>
      <c r="BN157" s="4"/>
      <c r="BP157" s="4"/>
      <c r="BR157" s="4"/>
      <c r="BS157" s="4"/>
      <c r="BU157" s="4"/>
      <c r="BW157" s="4"/>
      <c r="BY157" s="4"/>
      <c r="BZ157" s="4"/>
      <c r="CB157" s="4"/>
      <c r="CD157" s="4"/>
      <c r="CF157" s="4"/>
    </row>
    <row r="158" spans="1:84" s="5" customFormat="1" x14ac:dyDescent="0.25">
      <c r="A158" s="4"/>
      <c r="U158" s="4"/>
      <c r="V158" s="4"/>
      <c r="X158" s="4"/>
      <c r="Z158" s="4"/>
      <c r="AB158" s="4"/>
      <c r="AC158" s="4"/>
      <c r="AE158" s="4"/>
      <c r="AG158" s="4"/>
      <c r="AI158" s="4"/>
      <c r="AJ158" s="4"/>
      <c r="AL158" s="4"/>
      <c r="AN158" s="4"/>
      <c r="AP158" s="4"/>
      <c r="AQ158" s="4"/>
      <c r="AS158" s="4"/>
      <c r="AU158" s="4"/>
      <c r="AW158" s="4"/>
      <c r="AX158" s="4"/>
      <c r="AZ158" s="4"/>
      <c r="BB158" s="4"/>
      <c r="BD158" s="4"/>
      <c r="BE158" s="4"/>
      <c r="BG158" s="4"/>
      <c r="BI158" s="4"/>
      <c r="BK158" s="4"/>
      <c r="BL158" s="4"/>
      <c r="BN158" s="4"/>
      <c r="BP158" s="4"/>
      <c r="BR158" s="4"/>
      <c r="BS158" s="4"/>
      <c r="BU158" s="4"/>
      <c r="BW158" s="4"/>
      <c r="BY158" s="4"/>
      <c r="BZ158" s="4"/>
      <c r="CB158" s="4"/>
      <c r="CD158" s="4"/>
      <c r="CF158" s="4"/>
    </row>
    <row r="159" spans="1:84" s="5" customFormat="1" x14ac:dyDescent="0.25">
      <c r="A159" s="4"/>
      <c r="U159" s="4"/>
      <c r="V159" s="4"/>
      <c r="X159" s="4"/>
      <c r="Z159" s="4"/>
      <c r="AB159" s="4"/>
      <c r="AC159" s="4"/>
      <c r="AE159" s="4"/>
      <c r="AG159" s="4"/>
      <c r="AI159" s="4"/>
      <c r="AJ159" s="4"/>
      <c r="AL159" s="4"/>
      <c r="AN159" s="4"/>
      <c r="AP159" s="4"/>
      <c r="AQ159" s="4"/>
      <c r="AS159" s="4"/>
      <c r="AU159" s="4"/>
      <c r="AW159" s="4"/>
      <c r="AX159" s="4"/>
      <c r="AZ159" s="4"/>
      <c r="BB159" s="4"/>
      <c r="BD159" s="4"/>
      <c r="BE159" s="4"/>
      <c r="BG159" s="4"/>
      <c r="BI159" s="4"/>
      <c r="BK159" s="4"/>
      <c r="BL159" s="4"/>
      <c r="BN159" s="4"/>
      <c r="BP159" s="4"/>
      <c r="BR159" s="4"/>
      <c r="BS159" s="4"/>
      <c r="BU159" s="4"/>
      <c r="BW159" s="4"/>
      <c r="BY159" s="4"/>
      <c r="BZ159" s="4"/>
      <c r="CB159" s="4"/>
      <c r="CD159" s="4"/>
      <c r="CF159" s="4"/>
    </row>
    <row r="160" spans="1:84" s="5" customFormat="1" x14ac:dyDescent="0.25">
      <c r="A160" s="4"/>
      <c r="U160" s="4"/>
      <c r="V160" s="4"/>
      <c r="X160" s="4"/>
      <c r="Z160" s="4"/>
      <c r="AB160" s="4"/>
      <c r="AC160" s="4"/>
      <c r="AE160" s="4"/>
      <c r="AG160" s="4"/>
      <c r="AI160" s="4"/>
      <c r="AJ160" s="4"/>
      <c r="AL160" s="4"/>
      <c r="AN160" s="4"/>
      <c r="AP160" s="4"/>
      <c r="AQ160" s="4"/>
      <c r="AS160" s="4"/>
      <c r="AU160" s="4"/>
      <c r="AW160" s="4"/>
      <c r="AX160" s="4"/>
      <c r="AZ160" s="4"/>
      <c r="BB160" s="4"/>
      <c r="BD160" s="4"/>
      <c r="BE160" s="4"/>
      <c r="BG160" s="4"/>
      <c r="BI160" s="4"/>
      <c r="BK160" s="4"/>
      <c r="BL160" s="4"/>
      <c r="BN160" s="4"/>
      <c r="BP160" s="4"/>
      <c r="BR160" s="4"/>
      <c r="BS160" s="4"/>
      <c r="BU160" s="4"/>
      <c r="BW160" s="4"/>
      <c r="BY160" s="4"/>
      <c r="BZ160" s="4"/>
      <c r="CB160" s="4"/>
      <c r="CD160" s="4"/>
      <c r="CF160" s="4"/>
    </row>
    <row r="161" spans="1:84" s="5" customFormat="1" x14ac:dyDescent="0.25">
      <c r="A161" s="4"/>
      <c r="U161" s="4"/>
      <c r="V161" s="4"/>
      <c r="X161" s="4"/>
      <c r="Z161" s="4"/>
      <c r="AB161" s="4"/>
      <c r="AC161" s="4"/>
      <c r="AE161" s="4"/>
      <c r="AG161" s="4"/>
      <c r="AI161" s="4"/>
      <c r="AJ161" s="4"/>
      <c r="AL161" s="4"/>
      <c r="AN161" s="4"/>
      <c r="AP161" s="4"/>
      <c r="AQ161" s="4"/>
      <c r="AS161" s="4"/>
      <c r="AU161" s="4"/>
      <c r="AW161" s="4"/>
      <c r="AX161" s="4"/>
      <c r="AZ161" s="4"/>
      <c r="BB161" s="4"/>
      <c r="BD161" s="4"/>
      <c r="BE161" s="4"/>
      <c r="BG161" s="4"/>
      <c r="BI161" s="4"/>
      <c r="BK161" s="4"/>
      <c r="BL161" s="4"/>
      <c r="BN161" s="4"/>
      <c r="BP161" s="4"/>
      <c r="BR161" s="4"/>
      <c r="BS161" s="4"/>
      <c r="BU161" s="4"/>
      <c r="BW161" s="4"/>
      <c r="BY161" s="4"/>
      <c r="BZ161" s="4"/>
      <c r="CB161" s="4"/>
      <c r="CD161" s="4"/>
      <c r="CF161" s="4"/>
    </row>
    <row r="162" spans="1:84" s="5" customFormat="1" x14ac:dyDescent="0.25">
      <c r="A162" s="4"/>
      <c r="U162" s="4"/>
      <c r="V162" s="4"/>
      <c r="X162" s="4"/>
      <c r="Z162" s="4"/>
      <c r="AB162" s="4"/>
      <c r="AC162" s="4"/>
      <c r="AE162" s="4"/>
      <c r="AG162" s="4"/>
      <c r="AI162" s="4"/>
      <c r="AJ162" s="4"/>
      <c r="AL162" s="4"/>
      <c r="AN162" s="4"/>
      <c r="AP162" s="4"/>
      <c r="AQ162" s="4"/>
      <c r="AS162" s="4"/>
      <c r="AU162" s="4"/>
      <c r="AW162" s="4"/>
      <c r="AX162" s="4"/>
      <c r="AZ162" s="4"/>
      <c r="BB162" s="4"/>
      <c r="BD162" s="4"/>
      <c r="BE162" s="4"/>
      <c r="BG162" s="4"/>
      <c r="BI162" s="4"/>
      <c r="BK162" s="4"/>
      <c r="BL162" s="4"/>
      <c r="BN162" s="4"/>
      <c r="BP162" s="4"/>
      <c r="BR162" s="4"/>
      <c r="BS162" s="4"/>
      <c r="BU162" s="4"/>
      <c r="BW162" s="4"/>
      <c r="BY162" s="4"/>
      <c r="BZ162" s="4"/>
      <c r="CB162" s="4"/>
      <c r="CD162" s="4"/>
      <c r="CF162" s="4"/>
    </row>
    <row r="163" spans="1:84" s="5" customFormat="1" x14ac:dyDescent="0.25">
      <c r="A163" s="4"/>
      <c r="U163" s="4"/>
      <c r="V163" s="4"/>
      <c r="X163" s="4"/>
      <c r="Z163" s="4"/>
      <c r="AB163" s="4"/>
      <c r="AC163" s="4"/>
      <c r="AE163" s="4"/>
      <c r="AG163" s="4"/>
      <c r="AI163" s="4"/>
      <c r="AJ163" s="4"/>
      <c r="AL163" s="4"/>
      <c r="AN163" s="4"/>
      <c r="AP163" s="4"/>
      <c r="AQ163" s="4"/>
      <c r="AS163" s="4"/>
      <c r="AU163" s="4"/>
      <c r="AW163" s="4"/>
      <c r="AX163" s="4"/>
      <c r="AZ163" s="4"/>
      <c r="BB163" s="4"/>
      <c r="BD163" s="4"/>
      <c r="BE163" s="4"/>
      <c r="BG163" s="4"/>
      <c r="BI163" s="4"/>
      <c r="BK163" s="4"/>
      <c r="BL163" s="4"/>
      <c r="BN163" s="4"/>
      <c r="BP163" s="4"/>
      <c r="BR163" s="4"/>
      <c r="BS163" s="4"/>
      <c r="BU163" s="4"/>
      <c r="BW163" s="4"/>
      <c r="BY163" s="4"/>
      <c r="BZ163" s="4"/>
      <c r="CB163" s="4"/>
      <c r="CD163" s="4"/>
      <c r="CF163" s="4"/>
    </row>
    <row r="164" spans="1:84" s="5" customFormat="1" x14ac:dyDescent="0.25">
      <c r="A164" s="4"/>
      <c r="U164" s="4"/>
      <c r="V164" s="4"/>
      <c r="X164" s="4"/>
      <c r="Z164" s="4"/>
      <c r="AB164" s="4"/>
      <c r="AC164" s="4"/>
      <c r="AE164" s="4"/>
      <c r="AG164" s="4"/>
      <c r="AI164" s="4"/>
      <c r="AJ164" s="4"/>
      <c r="AL164" s="4"/>
      <c r="AN164" s="4"/>
      <c r="AP164" s="4"/>
      <c r="AQ164" s="4"/>
      <c r="AS164" s="4"/>
      <c r="AU164" s="4"/>
      <c r="AW164" s="4"/>
      <c r="AX164" s="4"/>
      <c r="AZ164" s="4"/>
      <c r="BB164" s="4"/>
      <c r="BD164" s="4"/>
      <c r="BE164" s="4"/>
      <c r="BG164" s="4"/>
      <c r="BI164" s="4"/>
      <c r="BK164" s="4"/>
      <c r="BL164" s="4"/>
      <c r="BN164" s="4"/>
      <c r="BP164" s="4"/>
      <c r="BR164" s="4"/>
      <c r="BS164" s="4"/>
      <c r="BU164" s="4"/>
      <c r="BW164" s="4"/>
      <c r="BY164" s="4"/>
      <c r="BZ164" s="4"/>
      <c r="CB164" s="4"/>
      <c r="CD164" s="4"/>
      <c r="CF164" s="4"/>
    </row>
    <row r="165" spans="1:84" s="5" customFormat="1" x14ac:dyDescent="0.25">
      <c r="A165" s="4"/>
      <c r="U165" s="4"/>
      <c r="V165" s="4"/>
      <c r="X165" s="4"/>
      <c r="Z165" s="4"/>
      <c r="AB165" s="4"/>
      <c r="AC165" s="4"/>
      <c r="AE165" s="4"/>
      <c r="AG165" s="4"/>
      <c r="AI165" s="4"/>
      <c r="AJ165" s="4"/>
      <c r="AL165" s="4"/>
      <c r="AN165" s="4"/>
      <c r="AP165" s="4"/>
      <c r="AQ165" s="4"/>
      <c r="AS165" s="4"/>
      <c r="AU165" s="4"/>
      <c r="AW165" s="4"/>
      <c r="AX165" s="4"/>
      <c r="AZ165" s="4"/>
      <c r="BB165" s="4"/>
      <c r="BD165" s="4"/>
      <c r="BE165" s="4"/>
      <c r="BG165" s="4"/>
      <c r="BI165" s="4"/>
      <c r="BK165" s="4"/>
      <c r="BL165" s="4"/>
      <c r="BN165" s="4"/>
      <c r="BP165" s="4"/>
      <c r="BR165" s="4"/>
      <c r="BS165" s="4"/>
      <c r="BU165" s="4"/>
      <c r="BW165" s="4"/>
      <c r="BY165" s="4"/>
      <c r="BZ165" s="4"/>
      <c r="CB165" s="4"/>
      <c r="CD165" s="4"/>
      <c r="CF165" s="4"/>
    </row>
    <row r="166" spans="1:84" s="5" customFormat="1" x14ac:dyDescent="0.25">
      <c r="A166" s="4"/>
      <c r="U166" s="4"/>
      <c r="V166" s="4"/>
      <c r="X166" s="4"/>
      <c r="Z166" s="4"/>
      <c r="AB166" s="4"/>
      <c r="AC166" s="4"/>
      <c r="AE166" s="4"/>
      <c r="AG166" s="4"/>
      <c r="AI166" s="4"/>
      <c r="AJ166" s="4"/>
      <c r="AL166" s="4"/>
      <c r="AN166" s="4"/>
      <c r="AP166" s="4"/>
      <c r="AQ166" s="4"/>
      <c r="AS166" s="4"/>
      <c r="AU166" s="4"/>
      <c r="AW166" s="4"/>
      <c r="AX166" s="4"/>
      <c r="AZ166" s="4"/>
      <c r="BB166" s="4"/>
      <c r="BD166" s="4"/>
      <c r="BE166" s="4"/>
      <c r="BG166" s="4"/>
      <c r="BI166" s="4"/>
      <c r="BK166" s="4"/>
      <c r="BL166" s="4"/>
      <c r="BN166" s="4"/>
      <c r="BP166" s="4"/>
      <c r="BR166" s="4"/>
      <c r="BS166" s="4"/>
      <c r="BU166" s="4"/>
      <c r="BW166" s="4"/>
      <c r="BY166" s="4"/>
      <c r="BZ166" s="4"/>
      <c r="CB166" s="4"/>
      <c r="CD166" s="4"/>
      <c r="CF166" s="4"/>
    </row>
    <row r="167" spans="1:84" s="5" customFormat="1" x14ac:dyDescent="0.25">
      <c r="A167" s="4"/>
      <c r="U167" s="4"/>
      <c r="V167" s="4"/>
      <c r="X167" s="4"/>
      <c r="Z167" s="4"/>
      <c r="AB167" s="4"/>
      <c r="AC167" s="4"/>
      <c r="AE167" s="4"/>
      <c r="AG167" s="4"/>
      <c r="AI167" s="4"/>
      <c r="AJ167" s="4"/>
      <c r="AL167" s="4"/>
      <c r="AN167" s="4"/>
      <c r="AP167" s="4"/>
      <c r="AQ167" s="4"/>
      <c r="AS167" s="4"/>
      <c r="AU167" s="4"/>
      <c r="AW167" s="4"/>
      <c r="AX167" s="4"/>
      <c r="AZ167" s="4"/>
      <c r="BB167" s="4"/>
      <c r="BD167" s="4"/>
      <c r="BE167" s="4"/>
      <c r="BG167" s="4"/>
      <c r="BI167" s="4"/>
      <c r="BK167" s="4"/>
      <c r="BL167" s="4"/>
      <c r="BN167" s="4"/>
      <c r="BP167" s="4"/>
      <c r="BR167" s="4"/>
      <c r="BS167" s="4"/>
      <c r="BU167" s="4"/>
      <c r="BW167" s="4"/>
      <c r="BY167" s="4"/>
      <c r="BZ167" s="4"/>
      <c r="CB167" s="4"/>
      <c r="CD167" s="4"/>
      <c r="CF167" s="4"/>
    </row>
    <row r="168" spans="1:84" s="5" customFormat="1" x14ac:dyDescent="0.25">
      <c r="A168" s="4"/>
      <c r="U168" s="4"/>
      <c r="V168" s="4"/>
      <c r="X168" s="4"/>
      <c r="Z168" s="4"/>
      <c r="AB168" s="4"/>
      <c r="AC168" s="4"/>
      <c r="AE168" s="4"/>
      <c r="AG168" s="4"/>
      <c r="AI168" s="4"/>
      <c r="AJ168" s="4"/>
      <c r="AL168" s="4"/>
      <c r="AN168" s="4"/>
      <c r="AP168" s="4"/>
      <c r="AQ168" s="4"/>
      <c r="AS168" s="4"/>
      <c r="AU168" s="4"/>
      <c r="AW168" s="4"/>
      <c r="AX168" s="4"/>
      <c r="AZ168" s="4"/>
      <c r="BB168" s="4"/>
      <c r="BD168" s="4"/>
      <c r="BE168" s="4"/>
      <c r="BG168" s="4"/>
      <c r="BI168" s="4"/>
      <c r="BK168" s="4"/>
      <c r="BL168" s="4"/>
      <c r="BN168" s="4"/>
      <c r="BP168" s="4"/>
      <c r="BR168" s="4"/>
      <c r="BS168" s="4"/>
      <c r="BU168" s="4"/>
      <c r="BW168" s="4"/>
      <c r="BY168" s="4"/>
      <c r="BZ168" s="4"/>
      <c r="CB168" s="4"/>
      <c r="CD168" s="4"/>
      <c r="CF168" s="4"/>
    </row>
    <row r="169" spans="1:84" s="5" customFormat="1" x14ac:dyDescent="0.25">
      <c r="A169" s="4"/>
      <c r="U169" s="4"/>
      <c r="V169" s="4"/>
      <c r="X169" s="4"/>
      <c r="Z169" s="4"/>
      <c r="AB169" s="4"/>
      <c r="AC169" s="4"/>
      <c r="AE169" s="4"/>
      <c r="AG169" s="4"/>
      <c r="AI169" s="4"/>
      <c r="AJ169" s="4"/>
      <c r="AL169" s="4"/>
      <c r="AN169" s="4"/>
      <c r="AP169" s="4"/>
      <c r="AQ169" s="4"/>
      <c r="AS169" s="4"/>
      <c r="AU169" s="4"/>
      <c r="AW169" s="4"/>
      <c r="AX169" s="4"/>
      <c r="AZ169" s="4"/>
      <c r="BB169" s="4"/>
      <c r="BD169" s="4"/>
      <c r="BE169" s="4"/>
      <c r="BG169" s="4"/>
      <c r="BI169" s="4"/>
      <c r="BK169" s="4"/>
      <c r="BL169" s="4"/>
      <c r="BN169" s="4"/>
      <c r="BP169" s="4"/>
      <c r="BR169" s="4"/>
      <c r="BS169" s="4"/>
      <c r="BU169" s="4"/>
      <c r="BW169" s="4"/>
      <c r="BY169" s="4"/>
      <c r="BZ169" s="4"/>
      <c r="CB169" s="4"/>
      <c r="CD169" s="4"/>
      <c r="CF169" s="4"/>
    </row>
    <row r="170" spans="1:84" s="5" customFormat="1" x14ac:dyDescent="0.25">
      <c r="A170" s="4"/>
      <c r="U170" s="4"/>
      <c r="V170" s="4"/>
      <c r="X170" s="4"/>
      <c r="Z170" s="4"/>
      <c r="AB170" s="4"/>
      <c r="AC170" s="4"/>
      <c r="AE170" s="4"/>
      <c r="AG170" s="4"/>
      <c r="AI170" s="4"/>
      <c r="AJ170" s="4"/>
      <c r="AL170" s="4"/>
      <c r="AN170" s="4"/>
      <c r="AP170" s="4"/>
      <c r="AQ170" s="4"/>
      <c r="AS170" s="4"/>
      <c r="AU170" s="4"/>
      <c r="AW170" s="4"/>
      <c r="AX170" s="4"/>
      <c r="AZ170" s="4"/>
      <c r="BB170" s="4"/>
      <c r="BD170" s="4"/>
      <c r="BE170" s="4"/>
      <c r="BG170" s="4"/>
      <c r="BI170" s="4"/>
      <c r="BK170" s="4"/>
      <c r="BL170" s="4"/>
      <c r="BN170" s="4"/>
      <c r="BP170" s="4"/>
      <c r="BR170" s="4"/>
      <c r="BS170" s="4"/>
      <c r="BU170" s="4"/>
      <c r="BW170" s="4"/>
      <c r="BY170" s="4"/>
      <c r="BZ170" s="4"/>
      <c r="CB170" s="4"/>
      <c r="CD170" s="4"/>
      <c r="CF170" s="4"/>
    </row>
    <row r="171" spans="1:84" s="5" customFormat="1" x14ac:dyDescent="0.25">
      <c r="A171" s="4"/>
      <c r="U171" s="4"/>
      <c r="V171" s="4"/>
      <c r="X171" s="4"/>
      <c r="Z171" s="4"/>
      <c r="AB171" s="4"/>
      <c r="AC171" s="4"/>
      <c r="AE171" s="4"/>
      <c r="AG171" s="4"/>
      <c r="AI171" s="4"/>
      <c r="AJ171" s="4"/>
      <c r="AL171" s="4"/>
      <c r="AN171" s="4"/>
      <c r="AP171" s="4"/>
      <c r="AQ171" s="4"/>
      <c r="AS171" s="4"/>
      <c r="AU171" s="4"/>
      <c r="AW171" s="4"/>
      <c r="AX171" s="4"/>
      <c r="AZ171" s="4"/>
      <c r="BB171" s="4"/>
      <c r="BD171" s="4"/>
      <c r="BE171" s="4"/>
      <c r="BG171" s="4"/>
      <c r="BI171" s="4"/>
      <c r="BK171" s="4"/>
      <c r="BL171" s="4"/>
      <c r="BN171" s="4"/>
      <c r="BP171" s="4"/>
      <c r="BR171" s="4"/>
      <c r="BS171" s="4"/>
      <c r="BU171" s="4"/>
      <c r="BW171" s="4"/>
      <c r="BY171" s="4"/>
      <c r="BZ171" s="4"/>
      <c r="CB171" s="4"/>
      <c r="CD171" s="4"/>
      <c r="CF171" s="4"/>
    </row>
    <row r="172" spans="1:84" s="5" customFormat="1" x14ac:dyDescent="0.25">
      <c r="A172" s="4"/>
      <c r="U172" s="4"/>
      <c r="V172" s="4"/>
      <c r="X172" s="4"/>
      <c r="Z172" s="4"/>
      <c r="AB172" s="4"/>
      <c r="AC172" s="4"/>
      <c r="AE172" s="4"/>
      <c r="AG172" s="4"/>
      <c r="AI172" s="4"/>
      <c r="AJ172" s="4"/>
      <c r="AL172" s="4"/>
      <c r="AN172" s="4"/>
      <c r="AP172" s="4"/>
      <c r="AQ172" s="4"/>
      <c r="AS172" s="4"/>
      <c r="AU172" s="4"/>
      <c r="AW172" s="4"/>
      <c r="AX172" s="4"/>
      <c r="AZ172" s="4"/>
      <c r="BB172" s="4"/>
      <c r="BD172" s="4"/>
      <c r="BE172" s="4"/>
      <c r="BG172" s="4"/>
      <c r="BI172" s="4"/>
      <c r="BK172" s="4"/>
      <c r="BL172" s="4"/>
      <c r="BN172" s="4"/>
      <c r="BP172" s="4"/>
      <c r="BR172" s="4"/>
      <c r="BS172" s="4"/>
      <c r="BU172" s="4"/>
      <c r="BW172" s="4"/>
      <c r="BY172" s="4"/>
      <c r="BZ172" s="4"/>
      <c r="CB172" s="4"/>
      <c r="CD172" s="4"/>
      <c r="CF172" s="4"/>
    </row>
    <row r="173" spans="1:84" s="5" customFormat="1" x14ac:dyDescent="0.25">
      <c r="A173" s="4"/>
      <c r="U173" s="4"/>
      <c r="V173" s="4"/>
      <c r="X173" s="4"/>
      <c r="Z173" s="4"/>
      <c r="AB173" s="4"/>
      <c r="AC173" s="4"/>
      <c r="AE173" s="4"/>
      <c r="AG173" s="4"/>
      <c r="AI173" s="4"/>
      <c r="AJ173" s="4"/>
      <c r="AL173" s="4"/>
      <c r="AN173" s="4"/>
      <c r="AP173" s="4"/>
      <c r="AQ173" s="4"/>
      <c r="AS173" s="4"/>
      <c r="AU173" s="4"/>
      <c r="AW173" s="4"/>
      <c r="AX173" s="4"/>
      <c r="AZ173" s="4"/>
      <c r="BB173" s="4"/>
      <c r="BD173" s="4"/>
      <c r="BE173" s="4"/>
      <c r="BG173" s="4"/>
      <c r="BI173" s="4"/>
      <c r="BK173" s="4"/>
      <c r="BL173" s="4"/>
      <c r="BN173" s="4"/>
      <c r="BP173" s="4"/>
      <c r="BR173" s="4"/>
      <c r="BS173" s="4"/>
      <c r="BU173" s="4"/>
      <c r="BW173" s="4"/>
      <c r="BY173" s="4"/>
      <c r="BZ173" s="4"/>
      <c r="CB173" s="4"/>
      <c r="CD173" s="4"/>
      <c r="CF173" s="4"/>
    </row>
    <row r="174" spans="1:84" s="5" customFormat="1" x14ac:dyDescent="0.25">
      <c r="A174" s="4"/>
      <c r="U174" s="4"/>
      <c r="V174" s="4"/>
      <c r="X174" s="4"/>
      <c r="Z174" s="4"/>
      <c r="AB174" s="4"/>
      <c r="AC174" s="4"/>
      <c r="AE174" s="4"/>
      <c r="AG174" s="4"/>
      <c r="AI174" s="4"/>
      <c r="AJ174" s="4"/>
      <c r="AL174" s="4"/>
      <c r="AN174" s="4"/>
      <c r="AP174" s="4"/>
      <c r="AQ174" s="4"/>
      <c r="AS174" s="4"/>
      <c r="AU174" s="4"/>
      <c r="AW174" s="4"/>
      <c r="AX174" s="4"/>
      <c r="AZ174" s="4"/>
      <c r="BB174" s="4"/>
      <c r="BD174" s="4"/>
      <c r="BE174" s="4"/>
      <c r="BG174" s="4"/>
      <c r="BI174" s="4"/>
      <c r="BK174" s="4"/>
      <c r="BL174" s="4"/>
      <c r="BN174" s="4"/>
      <c r="BP174" s="4"/>
      <c r="BR174" s="4"/>
      <c r="BS174" s="4"/>
      <c r="BU174" s="4"/>
      <c r="BW174" s="4"/>
      <c r="BY174" s="4"/>
      <c r="BZ174" s="4"/>
      <c r="CB174" s="4"/>
      <c r="CD174" s="4"/>
      <c r="CF174" s="4"/>
    </row>
    <row r="175" spans="1:84" s="5" customFormat="1" x14ac:dyDescent="0.25">
      <c r="A175" s="4"/>
      <c r="U175" s="4"/>
      <c r="V175" s="4"/>
      <c r="X175" s="4"/>
      <c r="Z175" s="4"/>
      <c r="AB175" s="4"/>
      <c r="AC175" s="4"/>
      <c r="AE175" s="4"/>
      <c r="AG175" s="4"/>
      <c r="AI175" s="4"/>
      <c r="AJ175" s="4"/>
      <c r="AL175" s="4"/>
      <c r="AN175" s="4"/>
      <c r="AP175" s="4"/>
      <c r="AQ175" s="4"/>
      <c r="AS175" s="4"/>
      <c r="AU175" s="4"/>
      <c r="AW175" s="4"/>
      <c r="AX175" s="4"/>
      <c r="AZ175" s="4"/>
      <c r="BB175" s="4"/>
      <c r="BD175" s="4"/>
      <c r="BE175" s="4"/>
      <c r="BG175" s="4"/>
      <c r="BI175" s="4"/>
      <c r="BK175" s="4"/>
      <c r="BL175" s="4"/>
      <c r="BN175" s="4"/>
      <c r="BP175" s="4"/>
      <c r="BR175" s="4"/>
      <c r="BS175" s="4"/>
      <c r="BU175" s="4"/>
      <c r="BW175" s="4"/>
      <c r="BY175" s="4"/>
      <c r="BZ175" s="4"/>
      <c r="CB175" s="4"/>
      <c r="CD175" s="4"/>
      <c r="CF175" s="4"/>
    </row>
    <row r="176" spans="1:84" s="5" customFormat="1" x14ac:dyDescent="0.25">
      <c r="A176" s="4"/>
      <c r="U176" s="4"/>
      <c r="V176" s="4"/>
      <c r="X176" s="4"/>
      <c r="Z176" s="4"/>
      <c r="AB176" s="4"/>
      <c r="AC176" s="4"/>
      <c r="AE176" s="4"/>
      <c r="AG176" s="4"/>
      <c r="AI176" s="4"/>
      <c r="AJ176" s="4"/>
      <c r="AL176" s="4"/>
      <c r="AN176" s="4"/>
      <c r="AP176" s="4"/>
      <c r="AQ176" s="4"/>
      <c r="AS176" s="4"/>
      <c r="AU176" s="4"/>
      <c r="AW176" s="4"/>
      <c r="AX176" s="4"/>
      <c r="AZ176" s="4"/>
      <c r="BB176" s="4"/>
      <c r="BD176" s="4"/>
      <c r="BE176" s="4"/>
      <c r="BG176" s="4"/>
      <c r="BI176" s="4"/>
      <c r="BK176" s="4"/>
      <c r="BL176" s="4"/>
      <c r="BN176" s="4"/>
      <c r="BP176" s="4"/>
      <c r="BR176" s="4"/>
      <c r="BS176" s="4"/>
      <c r="BU176" s="4"/>
      <c r="BW176" s="4"/>
      <c r="BY176" s="4"/>
      <c r="BZ176" s="4"/>
      <c r="CB176" s="4"/>
      <c r="CD176" s="4"/>
      <c r="CF176" s="4"/>
    </row>
    <row r="177" spans="1:84" s="5" customFormat="1" x14ac:dyDescent="0.25">
      <c r="A177" s="4"/>
      <c r="U177" s="4"/>
      <c r="V177" s="4"/>
      <c r="X177" s="4"/>
      <c r="Z177" s="4"/>
      <c r="AB177" s="4"/>
      <c r="AC177" s="4"/>
      <c r="AE177" s="4"/>
      <c r="AG177" s="4"/>
      <c r="AI177" s="4"/>
      <c r="AJ177" s="4"/>
      <c r="AL177" s="4"/>
      <c r="AN177" s="4"/>
      <c r="AP177" s="4"/>
      <c r="AQ177" s="4"/>
      <c r="AS177" s="4"/>
      <c r="AU177" s="4"/>
      <c r="AW177" s="4"/>
      <c r="AX177" s="4"/>
      <c r="AZ177" s="4"/>
      <c r="BB177" s="4"/>
      <c r="BD177" s="4"/>
      <c r="BE177" s="4"/>
      <c r="BG177" s="4"/>
      <c r="BI177" s="4"/>
      <c r="BK177" s="4"/>
      <c r="BL177" s="4"/>
      <c r="BN177" s="4"/>
      <c r="BP177" s="4"/>
      <c r="BR177" s="4"/>
      <c r="BS177" s="4"/>
      <c r="BU177" s="4"/>
      <c r="BW177" s="4"/>
      <c r="BY177" s="4"/>
      <c r="BZ177" s="4"/>
      <c r="CB177" s="4"/>
      <c r="CD177" s="4"/>
      <c r="CF177" s="4"/>
    </row>
    <row r="178" spans="1:84" s="5" customFormat="1" x14ac:dyDescent="0.25">
      <c r="A178" s="4"/>
      <c r="U178" s="4"/>
      <c r="V178" s="4"/>
      <c r="X178" s="4"/>
      <c r="Z178" s="4"/>
      <c r="AB178" s="4"/>
      <c r="AC178" s="4"/>
      <c r="AE178" s="4"/>
      <c r="AG178" s="4"/>
      <c r="AI178" s="4"/>
      <c r="AJ178" s="4"/>
      <c r="AL178" s="4"/>
      <c r="AN178" s="4"/>
      <c r="AP178" s="4"/>
      <c r="AQ178" s="4"/>
      <c r="AS178" s="4"/>
      <c r="AU178" s="4"/>
      <c r="AW178" s="4"/>
      <c r="AX178" s="4"/>
      <c r="AZ178" s="4"/>
      <c r="BB178" s="4"/>
      <c r="BD178" s="4"/>
      <c r="BE178" s="4"/>
      <c r="BG178" s="4"/>
      <c r="BI178" s="4"/>
      <c r="BK178" s="4"/>
      <c r="BL178" s="4"/>
      <c r="BN178" s="4"/>
      <c r="BP178" s="4"/>
      <c r="BR178" s="4"/>
      <c r="BS178" s="4"/>
      <c r="BU178" s="4"/>
      <c r="BW178" s="4"/>
      <c r="BY178" s="4"/>
      <c r="BZ178" s="4"/>
      <c r="CB178" s="4"/>
      <c r="CD178" s="4"/>
      <c r="CF178" s="4"/>
    </row>
    <row r="179" spans="1:84" s="5" customFormat="1" x14ac:dyDescent="0.25">
      <c r="A179" s="4"/>
      <c r="U179" s="4"/>
      <c r="V179" s="4"/>
      <c r="X179" s="4"/>
      <c r="Z179" s="4"/>
      <c r="AB179" s="4"/>
      <c r="AC179" s="4"/>
      <c r="AE179" s="4"/>
      <c r="AG179" s="4"/>
      <c r="AI179" s="4"/>
      <c r="AJ179" s="4"/>
      <c r="AL179" s="4"/>
      <c r="AN179" s="4"/>
      <c r="AP179" s="4"/>
      <c r="AQ179" s="4"/>
      <c r="AS179" s="4"/>
      <c r="AU179" s="4"/>
      <c r="AW179" s="4"/>
      <c r="AX179" s="4"/>
      <c r="AZ179" s="4"/>
      <c r="BB179" s="4"/>
      <c r="BD179" s="4"/>
      <c r="BE179" s="4"/>
      <c r="BG179" s="4"/>
      <c r="BI179" s="4"/>
      <c r="BK179" s="4"/>
      <c r="BL179" s="4"/>
      <c r="BN179" s="4"/>
      <c r="BP179" s="4"/>
      <c r="BR179" s="4"/>
      <c r="BS179" s="4"/>
      <c r="BU179" s="4"/>
      <c r="BW179" s="4"/>
      <c r="BY179" s="4"/>
      <c r="BZ179" s="4"/>
      <c r="CB179" s="4"/>
      <c r="CD179" s="4"/>
      <c r="CF179" s="4"/>
    </row>
    <row r="180" spans="1:84" s="5" customFormat="1" x14ac:dyDescent="0.25">
      <c r="A180" s="4"/>
      <c r="U180" s="4"/>
      <c r="V180" s="4"/>
      <c r="X180" s="4"/>
      <c r="Z180" s="4"/>
      <c r="AB180" s="4"/>
      <c r="AC180" s="4"/>
      <c r="AE180" s="4"/>
      <c r="AG180" s="4"/>
      <c r="AI180" s="4"/>
      <c r="AJ180" s="4"/>
      <c r="AL180" s="4"/>
      <c r="AN180" s="4"/>
      <c r="AP180" s="4"/>
      <c r="AQ180" s="4"/>
      <c r="AS180" s="4"/>
      <c r="AU180" s="4"/>
      <c r="AW180" s="4"/>
      <c r="AX180" s="4"/>
      <c r="AZ180" s="4"/>
      <c r="BB180" s="4"/>
      <c r="BD180" s="4"/>
      <c r="BE180" s="4"/>
      <c r="BG180" s="4"/>
      <c r="BI180" s="4"/>
      <c r="BK180" s="4"/>
      <c r="BL180" s="4"/>
      <c r="BN180" s="4"/>
      <c r="BP180" s="4"/>
      <c r="BR180" s="4"/>
      <c r="BS180" s="4"/>
      <c r="BU180" s="4"/>
      <c r="BW180" s="4"/>
      <c r="BY180" s="4"/>
      <c r="BZ180" s="4"/>
      <c r="CB180" s="4"/>
      <c r="CD180" s="4"/>
      <c r="CF180" s="4"/>
    </row>
    <row r="181" spans="1:84" s="5" customFormat="1" x14ac:dyDescent="0.25">
      <c r="A181" s="4"/>
      <c r="U181" s="4"/>
      <c r="V181" s="4"/>
      <c r="X181" s="4"/>
      <c r="Z181" s="4"/>
      <c r="AB181" s="4"/>
      <c r="AC181" s="4"/>
      <c r="AE181" s="4"/>
      <c r="AG181" s="4"/>
      <c r="AI181" s="4"/>
      <c r="AJ181" s="4"/>
      <c r="AL181" s="4"/>
      <c r="AN181" s="4"/>
      <c r="AP181" s="4"/>
      <c r="AQ181" s="4"/>
      <c r="AS181" s="4"/>
      <c r="AU181" s="4"/>
      <c r="AW181" s="4"/>
      <c r="AX181" s="4"/>
      <c r="AZ181" s="4"/>
      <c r="BB181" s="4"/>
      <c r="BD181" s="4"/>
      <c r="BE181" s="4"/>
      <c r="BG181" s="4"/>
      <c r="BI181" s="4"/>
      <c r="BK181" s="4"/>
      <c r="BL181" s="4"/>
      <c r="BN181" s="4"/>
      <c r="BP181" s="4"/>
      <c r="BR181" s="4"/>
      <c r="BS181" s="4"/>
      <c r="BU181" s="4"/>
      <c r="BW181" s="4"/>
      <c r="BY181" s="4"/>
      <c r="BZ181" s="4"/>
      <c r="CB181" s="4"/>
      <c r="CD181" s="4"/>
      <c r="CF181" s="4"/>
    </row>
    <row r="182" spans="1:84" s="5" customFormat="1" x14ac:dyDescent="0.25">
      <c r="A182" s="4"/>
      <c r="U182" s="4"/>
      <c r="V182" s="4"/>
      <c r="X182" s="4"/>
      <c r="Z182" s="4"/>
      <c r="AB182" s="4"/>
      <c r="AC182" s="4"/>
      <c r="AE182" s="4"/>
      <c r="AG182" s="4"/>
      <c r="AI182" s="4"/>
      <c r="AJ182" s="4"/>
      <c r="AL182" s="4"/>
      <c r="AN182" s="4"/>
      <c r="AP182" s="4"/>
      <c r="AQ182" s="4"/>
      <c r="AS182" s="4"/>
      <c r="AU182" s="4"/>
      <c r="AW182" s="4"/>
      <c r="AX182" s="4"/>
      <c r="AZ182" s="4"/>
      <c r="BB182" s="4"/>
      <c r="BD182" s="4"/>
      <c r="BE182" s="4"/>
      <c r="BG182" s="4"/>
      <c r="BI182" s="4"/>
      <c r="BK182" s="4"/>
      <c r="BL182" s="4"/>
      <c r="BN182" s="4"/>
      <c r="BP182" s="4"/>
      <c r="BR182" s="4"/>
      <c r="BS182" s="4"/>
      <c r="BU182" s="4"/>
      <c r="BW182" s="4"/>
      <c r="BY182" s="4"/>
      <c r="BZ182" s="4"/>
      <c r="CB182" s="4"/>
      <c r="CD182" s="4"/>
      <c r="CF182" s="4"/>
    </row>
    <row r="183" spans="1:84" s="5" customFormat="1" x14ac:dyDescent="0.25">
      <c r="A183" s="4"/>
      <c r="U183" s="4"/>
      <c r="V183" s="4"/>
      <c r="X183" s="4"/>
      <c r="Z183" s="4"/>
      <c r="AB183" s="4"/>
      <c r="AC183" s="4"/>
      <c r="AE183" s="4"/>
      <c r="AG183" s="4"/>
      <c r="AI183" s="4"/>
      <c r="AJ183" s="4"/>
      <c r="AL183" s="4"/>
      <c r="AN183" s="4"/>
      <c r="AP183" s="4"/>
      <c r="AQ183" s="4"/>
      <c r="AS183" s="4"/>
      <c r="AU183" s="4"/>
      <c r="AW183" s="4"/>
      <c r="AX183" s="4"/>
      <c r="AZ183" s="4"/>
      <c r="BB183" s="4"/>
      <c r="BD183" s="4"/>
      <c r="BE183" s="4"/>
      <c r="BG183" s="4"/>
      <c r="BI183" s="4"/>
      <c r="BK183" s="4"/>
      <c r="BL183" s="4"/>
      <c r="BN183" s="4"/>
      <c r="BP183" s="4"/>
      <c r="BR183" s="4"/>
      <c r="BS183" s="4"/>
      <c r="BU183" s="4"/>
      <c r="BW183" s="4"/>
      <c r="BY183" s="4"/>
      <c r="BZ183" s="4"/>
      <c r="CB183" s="4"/>
      <c r="CD183" s="4"/>
      <c r="CF183" s="4"/>
    </row>
    <row r="184" spans="1:84" s="5" customFormat="1" x14ac:dyDescent="0.25">
      <c r="A184" s="4"/>
      <c r="U184" s="4"/>
      <c r="V184" s="4"/>
      <c r="X184" s="4"/>
      <c r="Z184" s="4"/>
      <c r="AB184" s="4"/>
      <c r="AC184" s="4"/>
      <c r="AE184" s="4"/>
      <c r="AG184" s="4"/>
      <c r="AI184" s="4"/>
      <c r="AJ184" s="4"/>
      <c r="AL184" s="4"/>
      <c r="AN184" s="4"/>
      <c r="AP184" s="4"/>
      <c r="AQ184" s="4"/>
      <c r="AS184" s="4"/>
      <c r="AU184" s="4"/>
      <c r="AW184" s="4"/>
      <c r="AX184" s="4"/>
      <c r="AZ184" s="4"/>
      <c r="BB184" s="4"/>
      <c r="BD184" s="4"/>
      <c r="BE184" s="4"/>
      <c r="BG184" s="4"/>
      <c r="BI184" s="4"/>
      <c r="BK184" s="4"/>
      <c r="BL184" s="4"/>
      <c r="BN184" s="4"/>
      <c r="BP184" s="4"/>
      <c r="BR184" s="4"/>
      <c r="BS184" s="4"/>
      <c r="BU184" s="4"/>
      <c r="BW184" s="4"/>
      <c r="BY184" s="4"/>
      <c r="BZ184" s="4"/>
      <c r="CB184" s="4"/>
      <c r="CD184" s="4"/>
      <c r="CF184" s="4"/>
    </row>
    <row r="185" spans="1:84" s="5" customFormat="1" x14ac:dyDescent="0.25">
      <c r="A185" s="4"/>
      <c r="U185" s="4"/>
      <c r="V185" s="4"/>
      <c r="X185" s="4"/>
      <c r="Z185" s="4"/>
      <c r="AB185" s="4"/>
      <c r="AC185" s="4"/>
      <c r="AE185" s="4"/>
      <c r="AG185" s="4"/>
      <c r="AI185" s="4"/>
      <c r="AJ185" s="4"/>
      <c r="AL185" s="4"/>
      <c r="AN185" s="4"/>
      <c r="AP185" s="4"/>
      <c r="AQ185" s="4"/>
      <c r="AS185" s="4"/>
      <c r="AU185" s="4"/>
      <c r="AW185" s="4"/>
      <c r="AX185" s="4"/>
      <c r="AZ185" s="4"/>
      <c r="BB185" s="4"/>
      <c r="BD185" s="4"/>
      <c r="BE185" s="4"/>
      <c r="BG185" s="4"/>
      <c r="BI185" s="4"/>
      <c r="BK185" s="4"/>
      <c r="BL185" s="4"/>
      <c r="BN185" s="4"/>
      <c r="BP185" s="4"/>
      <c r="BR185" s="4"/>
      <c r="BS185" s="4"/>
      <c r="BU185" s="4"/>
      <c r="BW185" s="4"/>
      <c r="BY185" s="4"/>
      <c r="BZ185" s="4"/>
      <c r="CB185" s="4"/>
      <c r="CD185" s="4"/>
      <c r="CF185" s="4"/>
    </row>
    <row r="186" spans="1:84" s="5" customFormat="1" x14ac:dyDescent="0.25">
      <c r="A186" s="4"/>
      <c r="U186" s="4"/>
      <c r="V186" s="4"/>
      <c r="X186" s="4"/>
      <c r="Z186" s="4"/>
      <c r="AB186" s="4"/>
      <c r="AC186" s="4"/>
      <c r="AE186" s="4"/>
      <c r="AG186" s="4"/>
      <c r="AI186" s="4"/>
      <c r="AJ186" s="4"/>
      <c r="AL186" s="4"/>
      <c r="AN186" s="4"/>
      <c r="AP186" s="4"/>
      <c r="AQ186" s="4"/>
      <c r="AS186" s="4"/>
      <c r="AU186" s="4"/>
      <c r="AW186" s="4"/>
      <c r="AX186" s="4"/>
      <c r="AZ186" s="4"/>
      <c r="BB186" s="4"/>
      <c r="BD186" s="4"/>
      <c r="BE186" s="4"/>
      <c r="BG186" s="4"/>
      <c r="BI186" s="4"/>
      <c r="BK186" s="4"/>
      <c r="BL186" s="4"/>
      <c r="BN186" s="4"/>
      <c r="BP186" s="4"/>
      <c r="BR186" s="4"/>
      <c r="BS186" s="4"/>
      <c r="BU186" s="4"/>
      <c r="BW186" s="4"/>
      <c r="BY186" s="4"/>
      <c r="BZ186" s="4"/>
      <c r="CB186" s="4"/>
      <c r="CD186" s="4"/>
      <c r="CF186" s="4"/>
    </row>
    <row r="187" spans="1:84" s="5" customFormat="1" x14ac:dyDescent="0.25">
      <c r="A187" s="4"/>
      <c r="U187" s="4"/>
      <c r="V187" s="4"/>
      <c r="X187" s="4"/>
      <c r="Z187" s="4"/>
      <c r="AB187" s="4"/>
      <c r="AC187" s="4"/>
      <c r="AE187" s="4"/>
      <c r="AG187" s="4"/>
      <c r="AI187" s="4"/>
      <c r="AJ187" s="4"/>
      <c r="AL187" s="4"/>
      <c r="AN187" s="4"/>
      <c r="AP187" s="4"/>
      <c r="AQ187" s="4"/>
      <c r="AS187" s="4"/>
      <c r="AU187" s="4"/>
      <c r="AW187" s="4"/>
      <c r="AX187" s="4"/>
      <c r="AZ187" s="4"/>
      <c r="BB187" s="4"/>
      <c r="BD187" s="4"/>
      <c r="BE187" s="4"/>
      <c r="BG187" s="4"/>
      <c r="BI187" s="4"/>
      <c r="BK187" s="4"/>
      <c r="BL187" s="4"/>
      <c r="BN187" s="4"/>
      <c r="BP187" s="4"/>
      <c r="BR187" s="4"/>
      <c r="BS187" s="4"/>
      <c r="BU187" s="4"/>
      <c r="BW187" s="4"/>
      <c r="BY187" s="4"/>
      <c r="BZ187" s="4"/>
      <c r="CB187" s="4"/>
      <c r="CD187" s="4"/>
      <c r="CF187" s="4"/>
    </row>
    <row r="188" spans="1:84" s="5" customFormat="1" x14ac:dyDescent="0.25">
      <c r="A188" s="4"/>
      <c r="U188" s="4"/>
      <c r="V188" s="4"/>
      <c r="X188" s="4"/>
      <c r="Z188" s="4"/>
      <c r="AB188" s="4"/>
      <c r="AC188" s="4"/>
      <c r="AE188" s="4"/>
      <c r="AG188" s="4"/>
      <c r="AI188" s="4"/>
      <c r="AJ188" s="4"/>
      <c r="AL188" s="4"/>
      <c r="AN188" s="4"/>
      <c r="AP188" s="4"/>
      <c r="AQ188" s="4"/>
      <c r="AS188" s="4"/>
      <c r="AU188" s="4"/>
      <c r="AW188" s="4"/>
      <c r="AX188" s="4"/>
      <c r="AZ188" s="4"/>
      <c r="BB188" s="4"/>
      <c r="BD188" s="4"/>
      <c r="BE188" s="4"/>
      <c r="BG188" s="4"/>
      <c r="BI188" s="4"/>
      <c r="BK188" s="4"/>
      <c r="BL188" s="4"/>
      <c r="BN188" s="4"/>
      <c r="BP188" s="4"/>
      <c r="BR188" s="4"/>
      <c r="BS188" s="4"/>
      <c r="BU188" s="4"/>
      <c r="BW188" s="4"/>
      <c r="BY188" s="4"/>
      <c r="BZ188" s="4"/>
      <c r="CB188" s="4"/>
      <c r="CD188" s="4"/>
      <c r="CF188" s="4"/>
    </row>
    <row r="189" spans="1:84" s="5" customFormat="1" x14ac:dyDescent="0.25">
      <c r="A189" s="4"/>
      <c r="U189" s="4"/>
      <c r="V189" s="4"/>
      <c r="X189" s="4"/>
      <c r="Z189" s="4"/>
      <c r="AB189" s="4"/>
      <c r="AC189" s="4"/>
      <c r="AE189" s="4"/>
      <c r="AG189" s="4"/>
      <c r="AI189" s="4"/>
      <c r="AJ189" s="4"/>
      <c r="AL189" s="4"/>
      <c r="AN189" s="4"/>
      <c r="AP189" s="4"/>
      <c r="AQ189" s="4"/>
      <c r="AS189" s="4"/>
      <c r="AU189" s="4"/>
      <c r="AW189" s="4"/>
      <c r="AX189" s="4"/>
      <c r="AZ189" s="4"/>
      <c r="BB189" s="4"/>
      <c r="BD189" s="4"/>
      <c r="BE189" s="4"/>
      <c r="BG189" s="4"/>
      <c r="BI189" s="4"/>
      <c r="BK189" s="4"/>
      <c r="BL189" s="4"/>
      <c r="BN189" s="4"/>
      <c r="BP189" s="4"/>
      <c r="BR189" s="4"/>
      <c r="BS189" s="4"/>
      <c r="BU189" s="4"/>
      <c r="BW189" s="4"/>
      <c r="BY189" s="4"/>
      <c r="BZ189" s="4"/>
      <c r="CB189" s="4"/>
      <c r="CD189" s="4"/>
      <c r="CF189" s="4"/>
    </row>
    <row r="190" spans="1:84" s="5" customFormat="1" x14ac:dyDescent="0.25">
      <c r="A190" s="4"/>
      <c r="U190" s="4"/>
      <c r="V190" s="4"/>
      <c r="X190" s="4"/>
      <c r="Z190" s="4"/>
      <c r="AB190" s="4"/>
      <c r="AC190" s="4"/>
      <c r="AE190" s="4"/>
      <c r="AG190" s="4"/>
      <c r="AI190" s="4"/>
      <c r="AJ190" s="4"/>
      <c r="AL190" s="4"/>
      <c r="AN190" s="4"/>
      <c r="AP190" s="4"/>
      <c r="AQ190" s="4"/>
      <c r="AS190" s="4"/>
      <c r="AU190" s="4"/>
      <c r="AW190" s="4"/>
      <c r="AX190" s="4"/>
      <c r="AZ190" s="4"/>
      <c r="BB190" s="4"/>
      <c r="BD190" s="4"/>
      <c r="BE190" s="4"/>
      <c r="BG190" s="4"/>
      <c r="BI190" s="4"/>
      <c r="BK190" s="4"/>
      <c r="BL190" s="4"/>
      <c r="BN190" s="4"/>
      <c r="BP190" s="4"/>
      <c r="BR190" s="4"/>
      <c r="BS190" s="4"/>
      <c r="BU190" s="4"/>
      <c r="BW190" s="4"/>
      <c r="BY190" s="4"/>
      <c r="BZ190" s="4"/>
      <c r="CB190" s="4"/>
      <c r="CD190" s="4"/>
      <c r="CF190" s="4"/>
    </row>
    <row r="191" spans="1:84" s="5" customFormat="1" x14ac:dyDescent="0.25">
      <c r="A191" s="4"/>
      <c r="U191" s="4"/>
      <c r="V191" s="4"/>
      <c r="X191" s="4"/>
      <c r="Z191" s="4"/>
      <c r="AB191" s="4"/>
      <c r="AC191" s="4"/>
      <c r="AE191" s="4"/>
      <c r="AG191" s="4"/>
      <c r="AI191" s="4"/>
      <c r="AJ191" s="4"/>
      <c r="AL191" s="4"/>
      <c r="AN191" s="4"/>
      <c r="AP191" s="4"/>
      <c r="AQ191" s="4"/>
      <c r="AS191" s="4"/>
      <c r="AU191" s="4"/>
      <c r="AW191" s="4"/>
      <c r="AX191" s="4"/>
      <c r="AZ191" s="4"/>
      <c r="BB191" s="4"/>
      <c r="BD191" s="4"/>
      <c r="BE191" s="4"/>
      <c r="BG191" s="4"/>
      <c r="BI191" s="4"/>
      <c r="BK191" s="4"/>
      <c r="BL191" s="4"/>
      <c r="BN191" s="4"/>
      <c r="BP191" s="4"/>
      <c r="BR191" s="4"/>
      <c r="BS191" s="4"/>
      <c r="BU191" s="4"/>
      <c r="BW191" s="4"/>
      <c r="BY191" s="4"/>
      <c r="BZ191" s="4"/>
      <c r="CB191" s="4"/>
      <c r="CD191" s="4"/>
      <c r="CF191" s="4"/>
    </row>
    <row r="192" spans="1:84" s="5" customFormat="1" x14ac:dyDescent="0.25">
      <c r="A192" s="4"/>
      <c r="U192" s="4"/>
      <c r="V192" s="4"/>
      <c r="X192" s="4"/>
      <c r="Z192" s="4"/>
      <c r="AB192" s="4"/>
      <c r="AC192" s="4"/>
      <c r="AE192" s="4"/>
      <c r="AG192" s="4"/>
      <c r="AI192" s="4"/>
      <c r="AJ192" s="4"/>
      <c r="AL192" s="4"/>
      <c r="AN192" s="4"/>
      <c r="AP192" s="4"/>
      <c r="AQ192" s="4"/>
      <c r="AS192" s="4"/>
      <c r="AU192" s="4"/>
      <c r="AW192" s="4"/>
      <c r="AX192" s="4"/>
      <c r="AZ192" s="4"/>
      <c r="BB192" s="4"/>
      <c r="BD192" s="4"/>
      <c r="BE192" s="4"/>
      <c r="BG192" s="4"/>
      <c r="BI192" s="4"/>
      <c r="BK192" s="4"/>
      <c r="BL192" s="4"/>
      <c r="BN192" s="4"/>
      <c r="BP192" s="4"/>
      <c r="BR192" s="4"/>
      <c r="BS192" s="4"/>
      <c r="BU192" s="4"/>
      <c r="BW192" s="4"/>
      <c r="BY192" s="4"/>
      <c r="BZ192" s="4"/>
      <c r="CB192" s="4"/>
      <c r="CD192" s="4"/>
      <c r="CF192" s="4"/>
    </row>
    <row r="193" spans="1:84" s="5" customFormat="1" x14ac:dyDescent="0.25">
      <c r="A193" s="4"/>
      <c r="U193" s="4"/>
      <c r="V193" s="4"/>
      <c r="X193" s="4"/>
      <c r="Z193" s="4"/>
      <c r="AB193" s="4"/>
      <c r="AC193" s="4"/>
      <c r="AE193" s="4"/>
      <c r="AG193" s="4"/>
      <c r="AI193" s="4"/>
      <c r="AJ193" s="4"/>
      <c r="AL193" s="4"/>
      <c r="AN193" s="4"/>
      <c r="AP193" s="4"/>
      <c r="AQ193" s="4"/>
      <c r="AS193" s="4"/>
      <c r="AU193" s="4"/>
      <c r="AW193" s="4"/>
      <c r="AX193" s="4"/>
      <c r="AZ193" s="4"/>
      <c r="BB193" s="4"/>
      <c r="BD193" s="4"/>
      <c r="BE193" s="4"/>
      <c r="BG193" s="4"/>
      <c r="BI193" s="4"/>
      <c r="BK193" s="4"/>
      <c r="BL193" s="4"/>
      <c r="BN193" s="4"/>
      <c r="BP193" s="4"/>
      <c r="BR193" s="4"/>
      <c r="BS193" s="4"/>
      <c r="BU193" s="4"/>
      <c r="BW193" s="4"/>
      <c r="BY193" s="4"/>
      <c r="BZ193" s="4"/>
      <c r="CB193" s="4"/>
      <c r="CD193" s="4"/>
      <c r="CF193" s="4"/>
    </row>
    <row r="194" spans="1:84" s="5" customFormat="1" x14ac:dyDescent="0.25">
      <c r="A194" s="4"/>
      <c r="U194" s="4"/>
      <c r="V194" s="4"/>
      <c r="X194" s="4"/>
      <c r="Z194" s="4"/>
      <c r="AB194" s="4"/>
      <c r="AC194" s="4"/>
      <c r="AE194" s="4"/>
      <c r="AG194" s="4"/>
      <c r="AI194" s="4"/>
      <c r="AJ194" s="4"/>
      <c r="AL194" s="4"/>
      <c r="AN194" s="4"/>
      <c r="AP194" s="4"/>
      <c r="AQ194" s="4"/>
      <c r="AS194" s="4"/>
      <c r="AU194" s="4"/>
      <c r="AW194" s="4"/>
      <c r="AX194" s="4"/>
      <c r="AZ194" s="4"/>
      <c r="BB194" s="4"/>
      <c r="BD194" s="4"/>
      <c r="BE194" s="4"/>
      <c r="BG194" s="4"/>
      <c r="BI194" s="4"/>
      <c r="BK194" s="4"/>
      <c r="BL194" s="4"/>
      <c r="BN194" s="4"/>
      <c r="BP194" s="4"/>
      <c r="BR194" s="4"/>
      <c r="BS194" s="4"/>
      <c r="BU194" s="4"/>
      <c r="BW194" s="4"/>
      <c r="BY194" s="4"/>
      <c r="BZ194" s="4"/>
      <c r="CB194" s="4"/>
      <c r="CD194" s="4"/>
      <c r="CF194" s="4"/>
    </row>
    <row r="195" spans="1:84" s="5" customFormat="1" x14ac:dyDescent="0.25">
      <c r="A195" s="4"/>
      <c r="U195" s="4"/>
      <c r="V195" s="4"/>
      <c r="X195" s="4"/>
      <c r="Z195" s="4"/>
      <c r="AB195" s="4"/>
      <c r="AC195" s="4"/>
      <c r="AE195" s="4"/>
      <c r="AG195" s="4"/>
      <c r="AI195" s="4"/>
      <c r="AJ195" s="4"/>
      <c r="AL195" s="4"/>
      <c r="AN195" s="4"/>
      <c r="AP195" s="4"/>
      <c r="AQ195" s="4"/>
      <c r="AS195" s="4"/>
      <c r="AU195" s="4"/>
      <c r="AW195" s="4"/>
      <c r="AX195" s="4"/>
      <c r="AZ195" s="4"/>
      <c r="BB195" s="4"/>
      <c r="BD195" s="4"/>
      <c r="BE195" s="4"/>
      <c r="BG195" s="4"/>
      <c r="BI195" s="4"/>
      <c r="BK195" s="4"/>
      <c r="BL195" s="4"/>
      <c r="BN195" s="4"/>
      <c r="BP195" s="4"/>
      <c r="BR195" s="4"/>
      <c r="BS195" s="4"/>
      <c r="BU195" s="4"/>
      <c r="BW195" s="4"/>
      <c r="BY195" s="4"/>
      <c r="BZ195" s="4"/>
      <c r="CB195" s="4"/>
      <c r="CD195" s="4"/>
      <c r="CF195" s="4"/>
    </row>
    <row r="196" spans="1:84" s="5" customFormat="1" x14ac:dyDescent="0.25">
      <c r="A196" s="4"/>
      <c r="U196" s="4"/>
      <c r="V196" s="4"/>
      <c r="X196" s="4"/>
      <c r="Z196" s="4"/>
      <c r="AB196" s="4"/>
      <c r="AC196" s="4"/>
      <c r="AE196" s="4"/>
      <c r="AG196" s="4"/>
      <c r="AI196" s="4"/>
      <c r="AJ196" s="4"/>
      <c r="AL196" s="4"/>
      <c r="AN196" s="4"/>
      <c r="AP196" s="4"/>
      <c r="AQ196" s="4"/>
      <c r="AS196" s="4"/>
      <c r="AU196" s="4"/>
      <c r="AW196" s="4"/>
      <c r="AX196" s="4"/>
      <c r="AZ196" s="4"/>
      <c r="BB196" s="4"/>
      <c r="BD196" s="4"/>
      <c r="BE196" s="4"/>
      <c r="BG196" s="4"/>
      <c r="BI196" s="4"/>
      <c r="BK196" s="4"/>
      <c r="BL196" s="4"/>
      <c r="BN196" s="4"/>
      <c r="BP196" s="4"/>
      <c r="BR196" s="4"/>
      <c r="BS196" s="4"/>
      <c r="BU196" s="4"/>
      <c r="BW196" s="4"/>
      <c r="BY196" s="4"/>
      <c r="BZ196" s="4"/>
      <c r="CB196" s="4"/>
      <c r="CD196" s="4"/>
      <c r="CF196" s="4"/>
    </row>
    <row r="197" spans="1:84" s="5" customFormat="1" x14ac:dyDescent="0.25">
      <c r="A197" s="4"/>
      <c r="U197" s="4"/>
      <c r="V197" s="4"/>
      <c r="X197" s="4"/>
      <c r="Z197" s="4"/>
      <c r="AB197" s="4"/>
      <c r="AC197" s="4"/>
      <c r="AE197" s="4"/>
      <c r="AG197" s="4"/>
      <c r="AI197" s="4"/>
      <c r="AJ197" s="4"/>
      <c r="AL197" s="4"/>
      <c r="AN197" s="4"/>
      <c r="AP197" s="4"/>
      <c r="AQ197" s="4"/>
      <c r="AS197" s="4"/>
      <c r="AU197" s="4"/>
      <c r="AW197" s="4"/>
      <c r="AX197" s="4"/>
      <c r="AZ197" s="4"/>
      <c r="BB197" s="4"/>
      <c r="BD197" s="4"/>
      <c r="BE197" s="4"/>
      <c r="BG197" s="4"/>
      <c r="BI197" s="4"/>
      <c r="BK197" s="4"/>
      <c r="BL197" s="4"/>
      <c r="BN197" s="4"/>
      <c r="BP197" s="4"/>
      <c r="BR197" s="4"/>
      <c r="BS197" s="4"/>
      <c r="BU197" s="4"/>
      <c r="BW197" s="4"/>
      <c r="BY197" s="4"/>
      <c r="BZ197" s="4"/>
      <c r="CB197" s="4"/>
      <c r="CD197" s="4"/>
      <c r="CF197" s="4"/>
    </row>
    <row r="198" spans="1:84" s="5" customFormat="1" x14ac:dyDescent="0.25">
      <c r="A198" s="4"/>
      <c r="U198" s="4"/>
      <c r="V198" s="4"/>
      <c r="X198" s="4"/>
      <c r="Z198" s="4"/>
      <c r="AB198" s="4"/>
      <c r="AC198" s="4"/>
      <c r="AE198" s="4"/>
      <c r="AG198" s="4"/>
      <c r="AI198" s="4"/>
      <c r="AJ198" s="4"/>
      <c r="AL198" s="4"/>
      <c r="AN198" s="4"/>
      <c r="AP198" s="4"/>
      <c r="AQ198" s="4"/>
      <c r="AS198" s="4"/>
      <c r="AU198" s="4"/>
      <c r="AW198" s="4"/>
      <c r="AX198" s="4"/>
      <c r="AZ198" s="4"/>
      <c r="BB198" s="4"/>
      <c r="BD198" s="4"/>
      <c r="BE198" s="4"/>
      <c r="BG198" s="4"/>
      <c r="BI198" s="4"/>
      <c r="BK198" s="4"/>
      <c r="BL198" s="4"/>
      <c r="BN198" s="4"/>
      <c r="BP198" s="4"/>
      <c r="BR198" s="4"/>
      <c r="BS198" s="4"/>
      <c r="BU198" s="4"/>
      <c r="BW198" s="4"/>
      <c r="BY198" s="4"/>
      <c r="BZ198" s="4"/>
      <c r="CB198" s="4"/>
      <c r="CD198" s="4"/>
      <c r="CF198" s="4"/>
    </row>
    <row r="199" spans="1:84" s="5" customFormat="1" x14ac:dyDescent="0.25">
      <c r="A199" s="4"/>
      <c r="U199" s="4"/>
      <c r="V199" s="4"/>
      <c r="X199" s="4"/>
      <c r="Z199" s="4"/>
      <c r="AB199" s="4"/>
      <c r="AC199" s="4"/>
      <c r="AE199" s="4"/>
      <c r="AG199" s="4"/>
      <c r="AI199" s="4"/>
      <c r="AJ199" s="4"/>
      <c r="AL199" s="4"/>
      <c r="AN199" s="4"/>
      <c r="AP199" s="4"/>
      <c r="AQ199" s="4"/>
      <c r="AS199" s="4"/>
      <c r="AU199" s="4"/>
      <c r="AW199" s="4"/>
      <c r="AX199" s="4"/>
      <c r="AZ199" s="4"/>
      <c r="BB199" s="4"/>
      <c r="BD199" s="4"/>
      <c r="BE199" s="4"/>
      <c r="BG199" s="4"/>
      <c r="BI199" s="4"/>
      <c r="BK199" s="4"/>
      <c r="BL199" s="4"/>
      <c r="BN199" s="4"/>
      <c r="BP199" s="4"/>
      <c r="BR199" s="4"/>
      <c r="BS199" s="4"/>
      <c r="BU199" s="4"/>
      <c r="BW199" s="4"/>
      <c r="BY199" s="4"/>
      <c r="BZ199" s="4"/>
      <c r="CB199" s="4"/>
      <c r="CD199" s="4"/>
      <c r="CF199" s="4"/>
    </row>
    <row r="200" spans="1:84" s="5" customFormat="1" x14ac:dyDescent="0.25">
      <c r="A200" s="4"/>
      <c r="U200" s="4"/>
      <c r="V200" s="4"/>
      <c r="X200" s="4"/>
      <c r="Z200" s="4"/>
      <c r="AB200" s="4"/>
      <c r="AC200" s="4"/>
      <c r="AE200" s="4"/>
      <c r="AG200" s="4"/>
      <c r="AI200" s="4"/>
      <c r="AJ200" s="4"/>
      <c r="AL200" s="4"/>
      <c r="AN200" s="4"/>
      <c r="AP200" s="4"/>
      <c r="AQ200" s="4"/>
      <c r="AS200" s="4"/>
      <c r="AU200" s="4"/>
      <c r="AW200" s="4"/>
      <c r="AX200" s="4"/>
      <c r="AZ200" s="4"/>
      <c r="BB200" s="4"/>
      <c r="BD200" s="4"/>
      <c r="BE200" s="4"/>
      <c r="BG200" s="4"/>
      <c r="BI200" s="4"/>
      <c r="BK200" s="4"/>
      <c r="BL200" s="4"/>
      <c r="BN200" s="4"/>
      <c r="BP200" s="4"/>
      <c r="BR200" s="4"/>
      <c r="BS200" s="4"/>
      <c r="BU200" s="4"/>
      <c r="BW200" s="4"/>
      <c r="BY200" s="4"/>
      <c r="BZ200" s="4"/>
      <c r="CB200" s="4"/>
      <c r="CD200" s="4"/>
      <c r="CF200" s="4"/>
    </row>
    <row r="201" spans="1:84" s="5" customFormat="1" x14ac:dyDescent="0.25">
      <c r="A201" s="4"/>
      <c r="U201" s="4"/>
      <c r="V201" s="4"/>
      <c r="X201" s="4"/>
      <c r="Z201" s="4"/>
      <c r="AB201" s="4"/>
      <c r="AC201" s="4"/>
      <c r="AE201" s="4"/>
      <c r="AG201" s="4"/>
      <c r="AI201" s="4"/>
      <c r="AJ201" s="4"/>
      <c r="AL201" s="4"/>
      <c r="AN201" s="4"/>
      <c r="AP201" s="4"/>
      <c r="AQ201" s="4"/>
      <c r="AS201" s="4"/>
      <c r="AU201" s="4"/>
      <c r="AW201" s="4"/>
      <c r="AX201" s="4"/>
      <c r="AZ201" s="4"/>
      <c r="BB201" s="4"/>
      <c r="BD201" s="4"/>
      <c r="BE201" s="4"/>
      <c r="BG201" s="4"/>
      <c r="BI201" s="4"/>
      <c r="BK201" s="4"/>
      <c r="BL201" s="4"/>
      <c r="BN201" s="4"/>
      <c r="BP201" s="4"/>
      <c r="BR201" s="4"/>
      <c r="BS201" s="4"/>
      <c r="BU201" s="4"/>
      <c r="BW201" s="4"/>
      <c r="BY201" s="4"/>
      <c r="BZ201" s="4"/>
      <c r="CB201" s="4"/>
      <c r="CD201" s="4"/>
      <c r="CF201" s="4"/>
    </row>
    <row r="202" spans="1:84" s="5" customFormat="1" x14ac:dyDescent="0.25">
      <c r="A202" s="4"/>
      <c r="U202" s="4"/>
      <c r="V202" s="4"/>
      <c r="X202" s="4"/>
      <c r="Z202" s="4"/>
      <c r="AB202" s="4"/>
      <c r="AC202" s="4"/>
      <c r="AE202" s="4"/>
      <c r="AG202" s="4"/>
      <c r="AI202" s="4"/>
      <c r="AJ202" s="4"/>
      <c r="AL202" s="4"/>
      <c r="AN202" s="4"/>
      <c r="AP202" s="4"/>
      <c r="AQ202" s="4"/>
      <c r="AS202" s="4"/>
      <c r="AU202" s="4"/>
      <c r="AW202" s="4"/>
      <c r="AX202" s="4"/>
      <c r="AZ202" s="4"/>
      <c r="BB202" s="4"/>
      <c r="BD202" s="4"/>
      <c r="BE202" s="4"/>
      <c r="BG202" s="4"/>
      <c r="BI202" s="4"/>
      <c r="BK202" s="4"/>
      <c r="BL202" s="4"/>
      <c r="BN202" s="4"/>
      <c r="BP202" s="4"/>
      <c r="BR202" s="4"/>
      <c r="BS202" s="4"/>
      <c r="BU202" s="4"/>
      <c r="BW202" s="4"/>
      <c r="BY202" s="4"/>
      <c r="BZ202" s="4"/>
      <c r="CB202" s="4"/>
      <c r="CD202" s="4"/>
      <c r="CF202" s="4"/>
    </row>
    <row r="203" spans="1:84" s="5" customFormat="1" x14ac:dyDescent="0.25">
      <c r="A203" s="4"/>
      <c r="U203" s="4"/>
      <c r="V203" s="4"/>
      <c r="X203" s="4"/>
      <c r="Z203" s="4"/>
      <c r="AB203" s="4"/>
      <c r="AC203" s="4"/>
      <c r="AE203" s="4"/>
      <c r="AG203" s="4"/>
      <c r="AI203" s="4"/>
      <c r="AJ203" s="4"/>
      <c r="AL203" s="4"/>
      <c r="AN203" s="4"/>
      <c r="AP203" s="4"/>
      <c r="AQ203" s="4"/>
      <c r="AS203" s="4"/>
      <c r="AU203" s="4"/>
      <c r="AW203" s="4"/>
      <c r="AX203" s="4"/>
      <c r="AZ203" s="4"/>
      <c r="BB203" s="4"/>
      <c r="BD203" s="4"/>
      <c r="BE203" s="4"/>
      <c r="BG203" s="4"/>
      <c r="BI203" s="4"/>
      <c r="BK203" s="4"/>
      <c r="BL203" s="4"/>
      <c r="BN203" s="4"/>
      <c r="BP203" s="4"/>
      <c r="BR203" s="4"/>
      <c r="BS203" s="4"/>
      <c r="BU203" s="4"/>
      <c r="BW203" s="4"/>
      <c r="BY203" s="4"/>
      <c r="BZ203" s="4"/>
      <c r="CB203" s="4"/>
      <c r="CD203" s="4"/>
      <c r="CF203" s="4"/>
    </row>
    <row r="204" spans="1:84" s="5" customFormat="1" x14ac:dyDescent="0.25">
      <c r="A204" s="4"/>
      <c r="U204" s="4"/>
      <c r="V204" s="4"/>
      <c r="X204" s="4"/>
      <c r="Z204" s="4"/>
      <c r="AB204" s="4"/>
      <c r="AC204" s="4"/>
      <c r="AE204" s="4"/>
      <c r="AG204" s="4"/>
      <c r="AI204" s="4"/>
      <c r="AJ204" s="4"/>
      <c r="AL204" s="4"/>
      <c r="AN204" s="4"/>
      <c r="AP204" s="4"/>
      <c r="AQ204" s="4"/>
      <c r="AS204" s="4"/>
      <c r="AU204" s="4"/>
      <c r="AW204" s="4"/>
      <c r="AX204" s="4"/>
      <c r="AZ204" s="4"/>
      <c r="BB204" s="4"/>
      <c r="BD204" s="4"/>
      <c r="BE204" s="4"/>
      <c r="BG204" s="4"/>
      <c r="BI204" s="4"/>
      <c r="BK204" s="4"/>
      <c r="BL204" s="4"/>
      <c r="BN204" s="4"/>
      <c r="BP204" s="4"/>
      <c r="BR204" s="4"/>
      <c r="BS204" s="4"/>
      <c r="BU204" s="4"/>
      <c r="BW204" s="4"/>
      <c r="BY204" s="4"/>
      <c r="BZ204" s="4"/>
      <c r="CB204" s="4"/>
      <c r="CD204" s="4"/>
      <c r="CF204" s="4"/>
    </row>
    <row r="205" spans="1:84" s="5" customFormat="1" x14ac:dyDescent="0.25">
      <c r="A205" s="4"/>
      <c r="U205" s="4"/>
      <c r="V205" s="4"/>
      <c r="X205" s="4"/>
      <c r="Z205" s="4"/>
      <c r="AB205" s="4"/>
      <c r="AC205" s="4"/>
      <c r="AE205" s="4"/>
      <c r="AG205" s="4"/>
      <c r="AI205" s="4"/>
      <c r="AJ205" s="4"/>
      <c r="AL205" s="4"/>
      <c r="AN205" s="4"/>
      <c r="AP205" s="4"/>
      <c r="AQ205" s="4"/>
      <c r="AS205" s="4"/>
      <c r="AU205" s="4"/>
      <c r="AW205" s="4"/>
      <c r="AX205" s="4"/>
      <c r="AZ205" s="4"/>
      <c r="BB205" s="4"/>
      <c r="BD205" s="4"/>
      <c r="BE205" s="4"/>
      <c r="BG205" s="4"/>
      <c r="BI205" s="4"/>
      <c r="BK205" s="4"/>
      <c r="BL205" s="4"/>
      <c r="BN205" s="4"/>
      <c r="BP205" s="4"/>
      <c r="BR205" s="4"/>
      <c r="BS205" s="4"/>
      <c r="BU205" s="4"/>
      <c r="BW205" s="4"/>
      <c r="BY205" s="4"/>
      <c r="BZ205" s="4"/>
      <c r="CB205" s="4"/>
      <c r="CD205" s="4"/>
      <c r="CF205" s="4"/>
    </row>
    <row r="206" spans="1:84" s="5" customFormat="1" x14ac:dyDescent="0.25">
      <c r="A206" s="4"/>
      <c r="U206" s="4"/>
      <c r="V206" s="4"/>
      <c r="X206" s="4"/>
      <c r="Z206" s="4"/>
      <c r="AB206" s="4"/>
      <c r="AC206" s="4"/>
      <c r="AE206" s="4"/>
      <c r="AG206" s="4"/>
      <c r="AI206" s="4"/>
      <c r="AJ206" s="4"/>
      <c r="AL206" s="4"/>
      <c r="AN206" s="4"/>
      <c r="AP206" s="4"/>
      <c r="AQ206" s="4"/>
      <c r="AS206" s="4"/>
      <c r="AU206" s="4"/>
      <c r="AW206" s="4"/>
      <c r="AX206" s="4"/>
      <c r="AZ206" s="4"/>
      <c r="BB206" s="4"/>
      <c r="BD206" s="4"/>
      <c r="BE206" s="4"/>
      <c r="BG206" s="4"/>
      <c r="BI206" s="4"/>
      <c r="BK206" s="4"/>
      <c r="BL206" s="4"/>
      <c r="BN206" s="4"/>
      <c r="BP206" s="4"/>
      <c r="BR206" s="4"/>
      <c r="BS206" s="4"/>
      <c r="BU206" s="4"/>
      <c r="BW206" s="4"/>
      <c r="BY206" s="4"/>
      <c r="BZ206" s="4"/>
      <c r="CB206" s="4"/>
      <c r="CD206" s="4"/>
      <c r="CF206" s="4"/>
    </row>
    <row r="207" spans="1:84" s="5" customFormat="1" x14ac:dyDescent="0.25">
      <c r="A207" s="4"/>
      <c r="U207" s="4"/>
      <c r="V207" s="4"/>
      <c r="X207" s="4"/>
      <c r="Z207" s="4"/>
      <c r="AB207" s="4"/>
      <c r="AC207" s="4"/>
      <c r="AE207" s="4"/>
      <c r="AG207" s="4"/>
      <c r="AI207" s="4"/>
      <c r="AJ207" s="4"/>
      <c r="AL207" s="4"/>
      <c r="AN207" s="4"/>
      <c r="AP207" s="4"/>
      <c r="AQ207" s="4"/>
      <c r="AS207" s="4"/>
      <c r="AU207" s="4"/>
      <c r="AW207" s="4"/>
      <c r="AX207" s="4"/>
      <c r="AZ207" s="4"/>
      <c r="BB207" s="4"/>
      <c r="BD207" s="4"/>
      <c r="BE207" s="4"/>
      <c r="BG207" s="4"/>
      <c r="BI207" s="4"/>
      <c r="BK207" s="4"/>
      <c r="BL207" s="4"/>
      <c r="BN207" s="4"/>
      <c r="BP207" s="4"/>
      <c r="BR207" s="4"/>
      <c r="BS207" s="4"/>
      <c r="BU207" s="4"/>
      <c r="BW207" s="4"/>
      <c r="BY207" s="4"/>
      <c r="BZ207" s="4"/>
      <c r="CB207" s="4"/>
      <c r="CD207" s="4"/>
      <c r="CF207" s="4"/>
    </row>
    <row r="208" spans="1:84" s="5" customFormat="1" x14ac:dyDescent="0.25">
      <c r="A208" s="4"/>
      <c r="U208" s="4"/>
      <c r="V208" s="4"/>
      <c r="X208" s="4"/>
      <c r="Z208" s="4"/>
      <c r="AB208" s="4"/>
      <c r="AC208" s="4"/>
      <c r="AE208" s="4"/>
      <c r="AG208" s="4"/>
      <c r="AI208" s="4"/>
      <c r="AJ208" s="4"/>
      <c r="AL208" s="4"/>
      <c r="AN208" s="4"/>
      <c r="AP208" s="4"/>
      <c r="AQ208" s="4"/>
      <c r="AS208" s="4"/>
      <c r="AU208" s="4"/>
      <c r="AW208" s="4"/>
      <c r="AX208" s="4"/>
      <c r="AZ208" s="4"/>
      <c r="BB208" s="4"/>
      <c r="BD208" s="4"/>
      <c r="BE208" s="4"/>
      <c r="BG208" s="4"/>
      <c r="BI208" s="4"/>
      <c r="BK208" s="4"/>
      <c r="BL208" s="4"/>
      <c r="BN208" s="4"/>
      <c r="BP208" s="4"/>
      <c r="BR208" s="4"/>
      <c r="BS208" s="4"/>
      <c r="BU208" s="4"/>
      <c r="BW208" s="4"/>
      <c r="BY208" s="4"/>
      <c r="BZ208" s="4"/>
      <c r="CB208" s="4"/>
      <c r="CD208" s="4"/>
      <c r="CF208" s="4"/>
    </row>
    <row r="209" spans="1:84" s="5" customFormat="1" x14ac:dyDescent="0.25">
      <c r="A209" s="4"/>
      <c r="U209" s="4"/>
      <c r="V209" s="4"/>
      <c r="X209" s="4"/>
      <c r="Z209" s="4"/>
      <c r="AB209" s="4"/>
      <c r="AC209" s="4"/>
      <c r="AE209" s="4"/>
      <c r="AG209" s="4"/>
      <c r="AI209" s="4"/>
      <c r="AJ209" s="4"/>
      <c r="AL209" s="4"/>
      <c r="AN209" s="4"/>
      <c r="AP209" s="4"/>
      <c r="AQ209" s="4"/>
      <c r="AS209" s="4"/>
      <c r="AU209" s="4"/>
      <c r="AW209" s="4"/>
      <c r="AX209" s="4"/>
      <c r="AZ209" s="4"/>
      <c r="BB209" s="4"/>
      <c r="BD209" s="4"/>
      <c r="BE209" s="4"/>
      <c r="BG209" s="4"/>
      <c r="BI209" s="4"/>
      <c r="BK209" s="4"/>
      <c r="BL209" s="4"/>
      <c r="BN209" s="4"/>
      <c r="BP209" s="4"/>
      <c r="BR209" s="4"/>
      <c r="BS209" s="4"/>
      <c r="BU209" s="4"/>
      <c r="BW209" s="4"/>
      <c r="BY209" s="4"/>
      <c r="BZ209" s="4"/>
      <c r="CB209" s="4"/>
      <c r="CD209" s="4"/>
      <c r="CF209" s="4"/>
    </row>
    <row r="210" spans="1:84" s="5" customFormat="1" x14ac:dyDescent="0.25">
      <c r="A210" s="4"/>
      <c r="U210" s="4"/>
      <c r="V210" s="4"/>
      <c r="X210" s="4"/>
      <c r="Z210" s="4"/>
      <c r="AB210" s="4"/>
      <c r="AC210" s="4"/>
      <c r="AE210" s="4"/>
      <c r="AG210" s="4"/>
      <c r="AI210" s="4"/>
      <c r="AJ210" s="4"/>
      <c r="AL210" s="4"/>
      <c r="AN210" s="4"/>
      <c r="AP210" s="4"/>
      <c r="AQ210" s="4"/>
      <c r="AS210" s="4"/>
      <c r="AU210" s="4"/>
      <c r="AW210" s="4"/>
      <c r="AX210" s="4"/>
      <c r="AZ210" s="4"/>
      <c r="BB210" s="4"/>
      <c r="BD210" s="4"/>
      <c r="BE210" s="4"/>
      <c r="BG210" s="4"/>
      <c r="BI210" s="4"/>
      <c r="BK210" s="4"/>
      <c r="BL210" s="4"/>
      <c r="BN210" s="4"/>
      <c r="BP210" s="4"/>
      <c r="BR210" s="4"/>
      <c r="BS210" s="4"/>
      <c r="BU210" s="4"/>
      <c r="BW210" s="4"/>
      <c r="BY210" s="4"/>
      <c r="BZ210" s="4"/>
      <c r="CB210" s="4"/>
      <c r="CD210" s="4"/>
      <c r="CF210" s="4"/>
    </row>
    <row r="211" spans="1:84" s="5" customFormat="1" x14ac:dyDescent="0.25">
      <c r="A211" s="4"/>
      <c r="U211" s="4"/>
      <c r="V211" s="4"/>
      <c r="X211" s="4"/>
      <c r="Z211" s="4"/>
      <c r="AB211" s="4"/>
      <c r="AC211" s="4"/>
      <c r="AE211" s="4"/>
      <c r="AG211" s="4"/>
      <c r="AI211" s="4"/>
      <c r="AJ211" s="4"/>
      <c r="AL211" s="4"/>
      <c r="AN211" s="4"/>
      <c r="AP211" s="4"/>
      <c r="AQ211" s="4"/>
      <c r="AS211" s="4"/>
      <c r="AU211" s="4"/>
      <c r="AW211" s="4"/>
      <c r="AX211" s="4"/>
      <c r="AZ211" s="4"/>
      <c r="BB211" s="4"/>
      <c r="BD211" s="4"/>
      <c r="BE211" s="4"/>
      <c r="BG211" s="4"/>
      <c r="BI211" s="4"/>
      <c r="BK211" s="4"/>
      <c r="BL211" s="4"/>
      <c r="BN211" s="4"/>
      <c r="BP211" s="4"/>
      <c r="BR211" s="4"/>
      <c r="BS211" s="4"/>
      <c r="BU211" s="4"/>
      <c r="BW211" s="4"/>
      <c r="BY211" s="4"/>
      <c r="BZ211" s="4"/>
      <c r="CB211" s="4"/>
      <c r="CD211" s="4"/>
      <c r="CF211" s="4"/>
    </row>
    <row r="212" spans="1:84" s="5" customFormat="1" x14ac:dyDescent="0.25">
      <c r="A212" s="4"/>
      <c r="U212" s="4"/>
      <c r="V212" s="4"/>
      <c r="X212" s="4"/>
      <c r="Z212" s="4"/>
      <c r="AB212" s="4"/>
      <c r="AC212" s="4"/>
      <c r="AE212" s="4"/>
      <c r="AG212" s="4"/>
      <c r="AI212" s="4"/>
      <c r="AJ212" s="4"/>
      <c r="AL212" s="4"/>
      <c r="AN212" s="4"/>
      <c r="AP212" s="4"/>
      <c r="AQ212" s="4"/>
      <c r="AS212" s="4"/>
      <c r="AU212" s="4"/>
      <c r="AW212" s="4"/>
      <c r="AX212" s="4"/>
      <c r="AZ212" s="4"/>
      <c r="BB212" s="4"/>
      <c r="BD212" s="4"/>
      <c r="BE212" s="4"/>
      <c r="BG212" s="4"/>
      <c r="BI212" s="4"/>
      <c r="BK212" s="4"/>
      <c r="BL212" s="4"/>
      <c r="BN212" s="4"/>
      <c r="BP212" s="4"/>
      <c r="BR212" s="4"/>
      <c r="BS212" s="4"/>
      <c r="BU212" s="4"/>
      <c r="BW212" s="4"/>
      <c r="BY212" s="4"/>
      <c r="BZ212" s="4"/>
      <c r="CB212" s="4"/>
      <c r="CD212" s="4"/>
      <c r="CF212" s="4"/>
    </row>
    <row r="213" spans="1:84" s="5" customFormat="1" x14ac:dyDescent="0.25">
      <c r="A213" s="4"/>
      <c r="U213" s="4"/>
      <c r="V213" s="4"/>
      <c r="X213" s="4"/>
      <c r="Z213" s="4"/>
      <c r="AB213" s="4"/>
      <c r="AC213" s="4"/>
      <c r="AE213" s="4"/>
      <c r="AG213" s="4"/>
      <c r="AI213" s="4"/>
      <c r="AJ213" s="4"/>
      <c r="AL213" s="4"/>
      <c r="AN213" s="4"/>
      <c r="AP213" s="4"/>
      <c r="AQ213" s="4"/>
      <c r="AS213" s="4"/>
      <c r="AU213" s="4"/>
      <c r="AW213" s="4"/>
      <c r="AX213" s="4"/>
      <c r="AZ213" s="4"/>
      <c r="BB213" s="4"/>
      <c r="BD213" s="4"/>
      <c r="BE213" s="4"/>
      <c r="BG213" s="4"/>
      <c r="BI213" s="4"/>
      <c r="BK213" s="4"/>
      <c r="BL213" s="4"/>
      <c r="BN213" s="4"/>
      <c r="BP213" s="4"/>
      <c r="BR213" s="4"/>
      <c r="BS213" s="4"/>
      <c r="BU213" s="4"/>
      <c r="BW213" s="4"/>
      <c r="BY213" s="4"/>
      <c r="BZ213" s="4"/>
      <c r="CB213" s="4"/>
      <c r="CD213" s="4"/>
      <c r="CF213" s="4"/>
    </row>
    <row r="214" spans="1:84" s="5" customFormat="1" x14ac:dyDescent="0.25">
      <c r="A214" s="4"/>
      <c r="U214" s="4"/>
      <c r="V214" s="4"/>
      <c r="X214" s="4"/>
      <c r="Z214" s="4"/>
      <c r="AB214" s="4"/>
      <c r="AC214" s="4"/>
      <c r="AE214" s="4"/>
      <c r="AG214" s="4"/>
      <c r="AI214" s="4"/>
      <c r="AJ214" s="4"/>
      <c r="AL214" s="4"/>
      <c r="AN214" s="4"/>
      <c r="AP214" s="4"/>
      <c r="AQ214" s="4"/>
      <c r="AS214" s="4"/>
      <c r="AU214" s="4"/>
      <c r="AW214" s="4"/>
      <c r="AX214" s="4"/>
      <c r="AZ214" s="4"/>
      <c r="BB214" s="4"/>
      <c r="BD214" s="4"/>
      <c r="BE214" s="4"/>
      <c r="BG214" s="4"/>
      <c r="BI214" s="4"/>
      <c r="BK214" s="4"/>
      <c r="BL214" s="4"/>
      <c r="BN214" s="4"/>
      <c r="BP214" s="4"/>
      <c r="BR214" s="4"/>
      <c r="BS214" s="4"/>
      <c r="BU214" s="4"/>
      <c r="BW214" s="4"/>
      <c r="BY214" s="4"/>
      <c r="BZ214" s="4"/>
      <c r="CB214" s="4"/>
      <c r="CD214" s="4"/>
      <c r="CF214" s="4"/>
    </row>
    <row r="215" spans="1:84" s="5" customFormat="1" x14ac:dyDescent="0.25">
      <c r="A215" s="4"/>
      <c r="U215" s="4"/>
      <c r="V215" s="4"/>
      <c r="X215" s="4"/>
      <c r="Z215" s="4"/>
      <c r="AB215" s="4"/>
      <c r="AC215" s="4"/>
      <c r="AE215" s="4"/>
      <c r="AG215" s="4"/>
      <c r="AI215" s="4"/>
      <c r="AJ215" s="4"/>
      <c r="AL215" s="4"/>
      <c r="AN215" s="4"/>
      <c r="AP215" s="4"/>
      <c r="AQ215" s="4"/>
      <c r="AS215" s="4"/>
      <c r="AU215" s="4"/>
      <c r="AW215" s="4"/>
      <c r="AX215" s="4"/>
      <c r="AZ215" s="4"/>
      <c r="BB215" s="4"/>
      <c r="BD215" s="4"/>
      <c r="BE215" s="4"/>
      <c r="BG215" s="4"/>
      <c r="BI215" s="4"/>
      <c r="BK215" s="4"/>
      <c r="BL215" s="4"/>
      <c r="BN215" s="4"/>
      <c r="BP215" s="4"/>
      <c r="BR215" s="4"/>
      <c r="BS215" s="4"/>
      <c r="BU215" s="4"/>
      <c r="BW215" s="4"/>
      <c r="BY215" s="4"/>
      <c r="BZ215" s="4"/>
      <c r="CB215" s="4"/>
      <c r="CD215" s="4"/>
      <c r="CF215" s="4"/>
    </row>
    <row r="216" spans="1:84" s="5" customFormat="1" x14ac:dyDescent="0.25">
      <c r="A216" s="4"/>
      <c r="U216" s="4"/>
      <c r="V216" s="4"/>
      <c r="X216" s="4"/>
      <c r="Z216" s="4"/>
      <c r="AB216" s="4"/>
      <c r="AC216" s="4"/>
      <c r="AE216" s="4"/>
      <c r="AG216" s="4"/>
      <c r="AI216" s="4"/>
      <c r="AJ216" s="4"/>
      <c r="AL216" s="4"/>
      <c r="AN216" s="4"/>
      <c r="AP216" s="4"/>
      <c r="AQ216" s="4"/>
      <c r="AS216" s="4"/>
      <c r="AU216" s="4"/>
      <c r="AW216" s="4"/>
      <c r="AX216" s="4"/>
      <c r="AZ216" s="4"/>
      <c r="BB216" s="4"/>
      <c r="BD216" s="4"/>
      <c r="BE216" s="4"/>
      <c r="BG216" s="4"/>
      <c r="BI216" s="4"/>
      <c r="BK216" s="4"/>
      <c r="BL216" s="4"/>
      <c r="BN216" s="4"/>
      <c r="BP216" s="4"/>
      <c r="BR216" s="4"/>
      <c r="BS216" s="4"/>
      <c r="BU216" s="4"/>
      <c r="BW216" s="4"/>
      <c r="BY216" s="4"/>
      <c r="BZ216" s="4"/>
      <c r="CB216" s="4"/>
      <c r="CD216" s="4"/>
      <c r="CF216" s="4"/>
    </row>
    <row r="217" spans="1:84" s="5" customFormat="1" x14ac:dyDescent="0.25">
      <c r="A217" s="4"/>
      <c r="U217" s="4"/>
      <c r="V217" s="4"/>
      <c r="X217" s="4"/>
      <c r="Z217" s="4"/>
      <c r="AB217" s="4"/>
      <c r="AC217" s="4"/>
      <c r="AE217" s="4"/>
      <c r="AG217" s="4"/>
      <c r="AI217" s="4"/>
      <c r="AJ217" s="4"/>
      <c r="AL217" s="4"/>
      <c r="AN217" s="4"/>
      <c r="AP217" s="4"/>
      <c r="AQ217" s="4"/>
      <c r="AS217" s="4"/>
      <c r="AU217" s="4"/>
      <c r="AW217" s="4"/>
      <c r="AX217" s="4"/>
      <c r="AZ217" s="4"/>
      <c r="BB217" s="4"/>
      <c r="BD217" s="4"/>
      <c r="BE217" s="4"/>
      <c r="BG217" s="4"/>
      <c r="BI217" s="4"/>
      <c r="BK217" s="4"/>
      <c r="BL217" s="4"/>
      <c r="BN217" s="4"/>
      <c r="BP217" s="4"/>
      <c r="BR217" s="4"/>
      <c r="BS217" s="4"/>
      <c r="BU217" s="4"/>
      <c r="BW217" s="4"/>
      <c r="BY217" s="4"/>
      <c r="BZ217" s="4"/>
      <c r="CB217" s="4"/>
      <c r="CD217" s="4"/>
      <c r="CF217" s="4"/>
    </row>
    <row r="218" spans="1:84" s="5" customFormat="1" x14ac:dyDescent="0.25">
      <c r="A218" s="4"/>
      <c r="U218" s="4"/>
      <c r="V218" s="4"/>
      <c r="X218" s="4"/>
      <c r="Z218" s="4"/>
      <c r="AB218" s="4"/>
      <c r="AC218" s="4"/>
      <c r="AE218" s="4"/>
      <c r="AG218" s="4"/>
      <c r="AI218" s="4"/>
      <c r="AJ218" s="4"/>
      <c r="AL218" s="4"/>
      <c r="AN218" s="4"/>
      <c r="AP218" s="4"/>
      <c r="AQ218" s="4"/>
      <c r="AS218" s="4"/>
      <c r="AU218" s="4"/>
      <c r="AW218" s="4"/>
      <c r="AX218" s="4"/>
      <c r="AZ218" s="4"/>
      <c r="BB218" s="4"/>
      <c r="BD218" s="4"/>
      <c r="BE218" s="4"/>
      <c r="BG218" s="4"/>
      <c r="BI218" s="4"/>
      <c r="BK218" s="4"/>
      <c r="BL218" s="4"/>
      <c r="BN218" s="4"/>
      <c r="BP218" s="4"/>
      <c r="BR218" s="4"/>
      <c r="BS218" s="4"/>
      <c r="BU218" s="4"/>
      <c r="BW218" s="4"/>
      <c r="BY218" s="4"/>
      <c r="BZ218" s="4"/>
      <c r="CB218" s="4"/>
      <c r="CD218" s="4"/>
      <c r="CF218" s="4"/>
    </row>
    <row r="219" spans="1:84" s="5" customFormat="1" x14ac:dyDescent="0.25">
      <c r="A219" s="4"/>
      <c r="U219" s="4"/>
      <c r="V219" s="4"/>
      <c r="X219" s="4"/>
      <c r="Z219" s="4"/>
      <c r="AB219" s="4"/>
      <c r="AC219" s="4"/>
      <c r="AE219" s="4"/>
      <c r="AG219" s="4"/>
      <c r="AI219" s="4"/>
      <c r="AJ219" s="4"/>
      <c r="AL219" s="4"/>
      <c r="AN219" s="4"/>
      <c r="AP219" s="4"/>
      <c r="AQ219" s="4"/>
      <c r="AS219" s="4"/>
      <c r="AU219" s="4"/>
      <c r="AW219" s="4"/>
      <c r="AX219" s="4"/>
      <c r="AZ219" s="4"/>
      <c r="BB219" s="4"/>
      <c r="BD219" s="4"/>
      <c r="BE219" s="4"/>
      <c r="BG219" s="4"/>
      <c r="BI219" s="4"/>
      <c r="BK219" s="4"/>
      <c r="BL219" s="4"/>
      <c r="BN219" s="4"/>
      <c r="BP219" s="4"/>
      <c r="BR219" s="4"/>
      <c r="BS219" s="4"/>
      <c r="BU219" s="4"/>
      <c r="BW219" s="4"/>
      <c r="BY219" s="4"/>
      <c r="BZ219" s="4"/>
      <c r="CB219" s="4"/>
      <c r="CD219" s="4"/>
      <c r="CF219" s="4"/>
    </row>
    <row r="220" spans="1:84" s="5" customFormat="1" x14ac:dyDescent="0.25">
      <c r="A220" s="4"/>
      <c r="U220" s="4"/>
      <c r="V220" s="4"/>
      <c r="X220" s="4"/>
      <c r="Z220" s="4"/>
      <c r="AB220" s="4"/>
      <c r="AC220" s="4"/>
      <c r="AE220" s="4"/>
      <c r="AG220" s="4"/>
      <c r="AI220" s="4"/>
      <c r="AJ220" s="4"/>
      <c r="AL220" s="4"/>
      <c r="AN220" s="4"/>
      <c r="AP220" s="4"/>
      <c r="AQ220" s="4"/>
      <c r="AS220" s="4"/>
      <c r="AU220" s="4"/>
      <c r="AW220" s="4"/>
      <c r="AX220" s="4"/>
      <c r="AZ220" s="4"/>
      <c r="BB220" s="4"/>
      <c r="BD220" s="4"/>
      <c r="BE220" s="4"/>
      <c r="BG220" s="4"/>
      <c r="BI220" s="4"/>
      <c r="BK220" s="4"/>
      <c r="BL220" s="4"/>
      <c r="BN220" s="4"/>
      <c r="BP220" s="4"/>
      <c r="BR220" s="4"/>
      <c r="BS220" s="4"/>
      <c r="BU220" s="4"/>
      <c r="BW220" s="4"/>
      <c r="BY220" s="4"/>
      <c r="BZ220" s="4"/>
      <c r="CB220" s="4"/>
      <c r="CD220" s="4"/>
      <c r="CF220" s="4"/>
    </row>
    <row r="221" spans="1:84" s="5" customFormat="1" x14ac:dyDescent="0.25">
      <c r="A221" s="4"/>
      <c r="U221" s="4"/>
      <c r="V221" s="4"/>
      <c r="X221" s="4"/>
      <c r="Z221" s="4"/>
      <c r="AB221" s="4"/>
      <c r="AC221" s="4"/>
      <c r="AE221" s="4"/>
      <c r="AG221" s="4"/>
      <c r="AI221" s="4"/>
      <c r="AJ221" s="4"/>
      <c r="AL221" s="4"/>
      <c r="AN221" s="4"/>
      <c r="AP221" s="4"/>
      <c r="AQ221" s="4"/>
      <c r="AS221" s="4"/>
      <c r="AU221" s="4"/>
      <c r="AW221" s="4"/>
      <c r="AX221" s="4"/>
      <c r="AZ221" s="4"/>
      <c r="BB221" s="4"/>
      <c r="BD221" s="4"/>
      <c r="BE221" s="4"/>
      <c r="BG221" s="4"/>
      <c r="BI221" s="4"/>
      <c r="BK221" s="4"/>
      <c r="BL221" s="4"/>
      <c r="BN221" s="4"/>
      <c r="BP221" s="4"/>
      <c r="BR221" s="4"/>
      <c r="BS221" s="4"/>
      <c r="BU221" s="4"/>
      <c r="BW221" s="4"/>
      <c r="BY221" s="4"/>
      <c r="BZ221" s="4"/>
      <c r="CB221" s="4"/>
      <c r="CD221" s="4"/>
      <c r="CF221" s="4"/>
    </row>
    <row r="222" spans="1:84" s="5" customFormat="1" x14ac:dyDescent="0.25">
      <c r="A222" s="4"/>
      <c r="U222" s="4"/>
      <c r="V222" s="4"/>
      <c r="X222" s="4"/>
      <c r="Z222" s="4"/>
      <c r="AB222" s="4"/>
      <c r="AC222" s="4"/>
      <c r="AE222" s="4"/>
      <c r="AG222" s="4"/>
      <c r="AI222" s="4"/>
      <c r="AJ222" s="4"/>
      <c r="AL222" s="4"/>
      <c r="AN222" s="4"/>
      <c r="AP222" s="4"/>
      <c r="AQ222" s="4"/>
      <c r="AS222" s="4"/>
      <c r="AU222" s="4"/>
      <c r="AW222" s="4"/>
      <c r="AX222" s="4"/>
      <c r="AZ222" s="4"/>
      <c r="BB222" s="4"/>
      <c r="BD222" s="4"/>
      <c r="BE222" s="4"/>
      <c r="BG222" s="4"/>
      <c r="BI222" s="4"/>
      <c r="BK222" s="4"/>
      <c r="BL222" s="4"/>
      <c r="BN222" s="4"/>
      <c r="BP222" s="4"/>
      <c r="BR222" s="4"/>
      <c r="BS222" s="4"/>
      <c r="BU222" s="4"/>
      <c r="BW222" s="4"/>
      <c r="BY222" s="4"/>
      <c r="BZ222" s="4"/>
      <c r="CB222" s="4"/>
      <c r="CD222" s="4"/>
      <c r="CF222" s="4"/>
    </row>
    <row r="223" spans="1:84" s="5" customFormat="1" x14ac:dyDescent="0.25">
      <c r="A223" s="4"/>
      <c r="U223" s="4"/>
      <c r="V223" s="4"/>
      <c r="X223" s="4"/>
      <c r="Z223" s="4"/>
      <c r="AB223" s="4"/>
      <c r="AC223" s="4"/>
      <c r="AE223" s="4"/>
      <c r="AG223" s="4"/>
      <c r="AI223" s="4"/>
      <c r="AJ223" s="4"/>
      <c r="AL223" s="4"/>
      <c r="AN223" s="4"/>
      <c r="AP223" s="4"/>
      <c r="AQ223" s="4"/>
      <c r="AS223" s="4"/>
      <c r="AU223" s="4"/>
      <c r="AW223" s="4"/>
      <c r="AX223" s="4"/>
      <c r="AZ223" s="4"/>
      <c r="BB223" s="4"/>
      <c r="BD223" s="4"/>
      <c r="BE223" s="4"/>
      <c r="BG223" s="4"/>
      <c r="BI223" s="4"/>
      <c r="BK223" s="4"/>
      <c r="BL223" s="4"/>
      <c r="BN223" s="4"/>
      <c r="BP223" s="4"/>
      <c r="BR223" s="4"/>
      <c r="BS223" s="4"/>
      <c r="BU223" s="4"/>
      <c r="BW223" s="4"/>
      <c r="BY223" s="4"/>
      <c r="BZ223" s="4"/>
      <c r="CB223" s="4"/>
      <c r="CD223" s="4"/>
      <c r="CF223" s="4"/>
    </row>
    <row r="224" spans="1:84" s="5" customFormat="1" x14ac:dyDescent="0.25">
      <c r="A224" s="4"/>
      <c r="U224" s="4"/>
      <c r="V224" s="4"/>
      <c r="X224" s="4"/>
      <c r="Z224" s="4"/>
      <c r="AB224" s="4"/>
      <c r="AC224" s="4"/>
      <c r="AE224" s="4"/>
      <c r="AG224" s="4"/>
      <c r="AI224" s="4"/>
      <c r="AJ224" s="4"/>
      <c r="AL224" s="4"/>
      <c r="AN224" s="4"/>
      <c r="AP224" s="4"/>
      <c r="AQ224" s="4"/>
      <c r="AS224" s="4"/>
      <c r="AU224" s="4"/>
      <c r="AW224" s="4"/>
      <c r="AX224" s="4"/>
      <c r="AZ224" s="4"/>
      <c r="BB224" s="4"/>
      <c r="BD224" s="4"/>
      <c r="BE224" s="4"/>
      <c r="BG224" s="4"/>
      <c r="BI224" s="4"/>
      <c r="BK224" s="4"/>
      <c r="BL224" s="4"/>
      <c r="BN224" s="4"/>
      <c r="BP224" s="4"/>
      <c r="BR224" s="4"/>
      <c r="BS224" s="4"/>
      <c r="BU224" s="4"/>
      <c r="BW224" s="4"/>
      <c r="BY224" s="4"/>
      <c r="BZ224" s="4"/>
      <c r="CB224" s="4"/>
      <c r="CD224" s="4"/>
      <c r="CF224" s="4"/>
    </row>
    <row r="225" spans="1:84" s="5" customFormat="1" x14ac:dyDescent="0.25">
      <c r="A225" s="4"/>
      <c r="U225" s="4"/>
      <c r="V225" s="4"/>
      <c r="X225" s="4"/>
      <c r="Z225" s="4"/>
      <c r="AB225" s="4"/>
      <c r="AC225" s="4"/>
      <c r="AE225" s="4"/>
      <c r="AG225" s="4"/>
      <c r="AI225" s="4"/>
      <c r="AJ225" s="4"/>
      <c r="AL225" s="4"/>
      <c r="AN225" s="4"/>
      <c r="AP225" s="4"/>
      <c r="AQ225" s="4"/>
      <c r="AS225" s="4"/>
      <c r="AU225" s="4"/>
      <c r="AW225" s="4"/>
      <c r="AX225" s="4"/>
      <c r="AZ225" s="4"/>
      <c r="BB225" s="4"/>
      <c r="BD225" s="4"/>
      <c r="BE225" s="4"/>
      <c r="BG225" s="4"/>
      <c r="BI225" s="4"/>
      <c r="BK225" s="4"/>
      <c r="BL225" s="4"/>
      <c r="BN225" s="4"/>
      <c r="BP225" s="4"/>
      <c r="BR225" s="4"/>
      <c r="BS225" s="4"/>
      <c r="BU225" s="4"/>
      <c r="BW225" s="4"/>
      <c r="BY225" s="4"/>
      <c r="BZ225" s="4"/>
      <c r="CB225" s="4"/>
      <c r="CD225" s="4"/>
      <c r="CF225" s="4"/>
    </row>
    <row r="226" spans="1:84" s="5" customFormat="1" x14ac:dyDescent="0.25">
      <c r="A226" s="4"/>
      <c r="U226" s="4"/>
      <c r="V226" s="4"/>
      <c r="X226" s="4"/>
      <c r="Z226" s="4"/>
      <c r="AB226" s="4"/>
      <c r="AC226" s="4"/>
      <c r="AE226" s="4"/>
      <c r="AG226" s="4"/>
      <c r="AI226" s="4"/>
      <c r="AJ226" s="4"/>
      <c r="AL226" s="4"/>
      <c r="AN226" s="4"/>
      <c r="AP226" s="4"/>
      <c r="AQ226" s="4"/>
      <c r="AS226" s="4"/>
      <c r="AU226" s="4"/>
      <c r="AW226" s="4"/>
      <c r="AX226" s="4"/>
      <c r="AZ226" s="4"/>
      <c r="BB226" s="4"/>
      <c r="BD226" s="4"/>
      <c r="BE226" s="4"/>
      <c r="BG226" s="4"/>
      <c r="BI226" s="4"/>
      <c r="BK226" s="4"/>
      <c r="BL226" s="4"/>
      <c r="BN226" s="4"/>
      <c r="BP226" s="4"/>
      <c r="BR226" s="4"/>
      <c r="BS226" s="4"/>
      <c r="BU226" s="4"/>
      <c r="BW226" s="4"/>
      <c r="BY226" s="4"/>
      <c r="BZ226" s="4"/>
      <c r="CB226" s="4"/>
      <c r="CD226" s="4"/>
      <c r="CF226" s="4"/>
    </row>
    <row r="227" spans="1:84" s="5" customFormat="1" x14ac:dyDescent="0.25">
      <c r="A227" s="4"/>
      <c r="U227" s="4"/>
      <c r="V227" s="4"/>
      <c r="X227" s="4"/>
      <c r="Z227" s="4"/>
      <c r="AB227" s="4"/>
      <c r="AC227" s="4"/>
      <c r="AE227" s="4"/>
      <c r="AG227" s="4"/>
      <c r="AI227" s="4"/>
      <c r="AJ227" s="4"/>
      <c r="AL227" s="4"/>
      <c r="AN227" s="4"/>
      <c r="AP227" s="4"/>
      <c r="AQ227" s="4"/>
      <c r="AS227" s="4"/>
      <c r="AU227" s="4"/>
      <c r="AW227" s="4"/>
      <c r="AX227" s="4"/>
      <c r="AZ227" s="4"/>
      <c r="BB227" s="4"/>
      <c r="BD227" s="4"/>
      <c r="BE227" s="4"/>
      <c r="BG227" s="4"/>
      <c r="BI227" s="4"/>
      <c r="BK227" s="4"/>
      <c r="BL227" s="4"/>
      <c r="BN227" s="4"/>
      <c r="BP227" s="4"/>
      <c r="BR227" s="4"/>
      <c r="BS227" s="4"/>
      <c r="BU227" s="4"/>
      <c r="BW227" s="4"/>
      <c r="BY227" s="4"/>
      <c r="BZ227" s="4"/>
      <c r="CB227" s="4"/>
      <c r="CD227" s="4"/>
      <c r="CF227" s="4"/>
    </row>
    <row r="228" spans="1:84" s="5" customFormat="1" x14ac:dyDescent="0.25">
      <c r="A228" s="4"/>
      <c r="U228" s="4"/>
      <c r="V228" s="4"/>
      <c r="X228" s="4"/>
      <c r="Z228" s="4"/>
      <c r="AB228" s="4"/>
      <c r="AC228" s="4"/>
      <c r="AE228" s="4"/>
      <c r="AG228" s="4"/>
      <c r="AI228" s="4"/>
      <c r="AJ228" s="4"/>
      <c r="AL228" s="4"/>
      <c r="AN228" s="4"/>
      <c r="AP228" s="4"/>
      <c r="AQ228" s="4"/>
      <c r="AS228" s="4"/>
      <c r="AU228" s="4"/>
      <c r="AW228" s="4"/>
      <c r="AX228" s="4"/>
      <c r="AZ228" s="4"/>
      <c r="BB228" s="4"/>
      <c r="BD228" s="4"/>
      <c r="BE228" s="4"/>
      <c r="BG228" s="4"/>
      <c r="BI228" s="4"/>
      <c r="BK228" s="4"/>
      <c r="BL228" s="4"/>
      <c r="BN228" s="4"/>
      <c r="BP228" s="4"/>
      <c r="BR228" s="4"/>
      <c r="BS228" s="4"/>
      <c r="BU228" s="4"/>
      <c r="BW228" s="4"/>
      <c r="BY228" s="4"/>
      <c r="BZ228" s="4"/>
      <c r="CB228" s="4"/>
      <c r="CD228" s="4"/>
      <c r="CF228" s="4"/>
    </row>
    <row r="229" spans="1:84" s="5" customFormat="1" x14ac:dyDescent="0.25">
      <c r="A229" s="4"/>
      <c r="U229" s="4"/>
      <c r="V229" s="4"/>
      <c r="X229" s="4"/>
      <c r="Z229" s="4"/>
      <c r="AB229" s="4"/>
      <c r="AC229" s="4"/>
      <c r="AE229" s="4"/>
      <c r="AG229" s="4"/>
      <c r="AI229" s="4"/>
      <c r="AJ229" s="4"/>
      <c r="AL229" s="4"/>
      <c r="AN229" s="4"/>
      <c r="AP229" s="4"/>
      <c r="AQ229" s="4"/>
      <c r="AS229" s="4"/>
      <c r="AU229" s="4"/>
      <c r="AW229" s="4"/>
      <c r="AX229" s="4"/>
      <c r="AZ229" s="4"/>
      <c r="BB229" s="4"/>
      <c r="BD229" s="4"/>
      <c r="BE229" s="4"/>
      <c r="BG229" s="4"/>
      <c r="BI229" s="4"/>
      <c r="BK229" s="4"/>
      <c r="BL229" s="4"/>
      <c r="BN229" s="4"/>
      <c r="BP229" s="4"/>
      <c r="BR229" s="4"/>
      <c r="BS229" s="4"/>
      <c r="BU229" s="4"/>
      <c r="BW229" s="4"/>
      <c r="BY229" s="4"/>
      <c r="BZ229" s="4"/>
      <c r="CB229" s="4"/>
      <c r="CD229" s="4"/>
      <c r="CF229" s="4"/>
    </row>
    <row r="230" spans="1:84" s="5" customFormat="1" x14ac:dyDescent="0.25">
      <c r="A230" s="4"/>
      <c r="U230" s="4"/>
      <c r="V230" s="4"/>
      <c r="X230" s="4"/>
      <c r="Z230" s="4"/>
      <c r="AB230" s="4"/>
      <c r="AC230" s="4"/>
      <c r="AE230" s="4"/>
      <c r="AG230" s="4"/>
      <c r="AI230" s="4"/>
      <c r="AJ230" s="4"/>
      <c r="AL230" s="4"/>
      <c r="AN230" s="4"/>
      <c r="AP230" s="4"/>
      <c r="AQ230" s="4"/>
      <c r="AS230" s="4"/>
      <c r="AU230" s="4"/>
      <c r="AW230" s="4"/>
      <c r="AX230" s="4"/>
      <c r="AZ230" s="4"/>
      <c r="BB230" s="4"/>
      <c r="BD230" s="4"/>
      <c r="BE230" s="4"/>
      <c r="BG230" s="4"/>
      <c r="BI230" s="4"/>
      <c r="BK230" s="4"/>
      <c r="BL230" s="4"/>
      <c r="BN230" s="4"/>
      <c r="BP230" s="4"/>
      <c r="BR230" s="4"/>
      <c r="BS230" s="4"/>
      <c r="BU230" s="4"/>
      <c r="BW230" s="4"/>
      <c r="BY230" s="4"/>
      <c r="BZ230" s="4"/>
      <c r="CB230" s="4"/>
      <c r="CD230" s="4"/>
      <c r="CF230" s="4"/>
    </row>
    <row r="231" spans="1:84" s="5" customFormat="1" x14ac:dyDescent="0.25">
      <c r="A231" s="4"/>
      <c r="U231" s="4"/>
      <c r="V231" s="4"/>
      <c r="X231" s="4"/>
      <c r="Z231" s="4"/>
      <c r="AB231" s="4"/>
      <c r="AC231" s="4"/>
      <c r="AE231" s="4"/>
      <c r="AG231" s="4"/>
      <c r="AI231" s="4"/>
      <c r="AJ231" s="4"/>
      <c r="AL231" s="4"/>
      <c r="AN231" s="4"/>
      <c r="AP231" s="4"/>
      <c r="AQ231" s="4"/>
      <c r="AS231" s="4"/>
      <c r="AU231" s="4"/>
      <c r="AW231" s="4"/>
      <c r="AX231" s="4"/>
      <c r="AZ231" s="4"/>
      <c r="BB231" s="4"/>
      <c r="BD231" s="4"/>
      <c r="BE231" s="4"/>
      <c r="BG231" s="4"/>
      <c r="BI231" s="4"/>
      <c r="BK231" s="4"/>
      <c r="BL231" s="4"/>
      <c r="BN231" s="4"/>
      <c r="BP231" s="4"/>
      <c r="BR231" s="4"/>
      <c r="BS231" s="4"/>
      <c r="BU231" s="4"/>
      <c r="BW231" s="4"/>
      <c r="BY231" s="4"/>
      <c r="BZ231" s="4"/>
      <c r="CB231" s="4"/>
      <c r="CD231" s="4"/>
      <c r="CF231" s="4"/>
    </row>
    <row r="232" spans="1:84" s="5" customFormat="1" x14ac:dyDescent="0.25">
      <c r="A232" s="4"/>
      <c r="U232" s="4"/>
      <c r="V232" s="4"/>
      <c r="X232" s="4"/>
      <c r="Z232" s="4"/>
      <c r="AB232" s="4"/>
      <c r="AC232" s="4"/>
      <c r="AE232" s="4"/>
      <c r="AG232" s="4"/>
      <c r="AI232" s="4"/>
      <c r="AJ232" s="4"/>
      <c r="AL232" s="4"/>
      <c r="AN232" s="4"/>
      <c r="AP232" s="4"/>
      <c r="AQ232" s="4"/>
      <c r="AS232" s="4"/>
      <c r="AU232" s="4"/>
      <c r="AW232" s="4"/>
      <c r="AX232" s="4"/>
      <c r="AZ232" s="4"/>
      <c r="BB232" s="4"/>
      <c r="BD232" s="4"/>
      <c r="BE232" s="4"/>
      <c r="BG232" s="4"/>
      <c r="BI232" s="4"/>
      <c r="BK232" s="4"/>
      <c r="BL232" s="4"/>
      <c r="BN232" s="4"/>
      <c r="BP232" s="4"/>
      <c r="BR232" s="4"/>
      <c r="BS232" s="4"/>
      <c r="BU232" s="4"/>
      <c r="BW232" s="4"/>
      <c r="BY232" s="4"/>
      <c r="BZ232" s="4"/>
      <c r="CB232" s="4"/>
      <c r="CD232" s="4"/>
      <c r="CF232" s="4"/>
    </row>
    <row r="233" spans="1:84" s="5" customFormat="1" x14ac:dyDescent="0.25">
      <c r="A233" s="4"/>
      <c r="U233" s="4"/>
      <c r="V233" s="4"/>
      <c r="X233" s="4"/>
      <c r="Z233" s="4"/>
      <c r="AB233" s="4"/>
      <c r="AC233" s="4"/>
      <c r="AE233" s="4"/>
      <c r="AG233" s="4"/>
      <c r="AI233" s="4"/>
      <c r="AJ233" s="4"/>
      <c r="AL233" s="4"/>
      <c r="AN233" s="4"/>
      <c r="AP233" s="4"/>
      <c r="AQ233" s="4"/>
      <c r="AS233" s="4"/>
      <c r="AU233" s="4"/>
      <c r="AW233" s="4"/>
      <c r="AX233" s="4"/>
      <c r="AZ233" s="4"/>
      <c r="BB233" s="4"/>
      <c r="BD233" s="4"/>
      <c r="BE233" s="4"/>
      <c r="BG233" s="4"/>
      <c r="BI233" s="4"/>
      <c r="BK233" s="4"/>
      <c r="BL233" s="4"/>
      <c r="BN233" s="4"/>
      <c r="BP233" s="4"/>
      <c r="BR233" s="4"/>
      <c r="BS233" s="4"/>
      <c r="BU233" s="4"/>
      <c r="BW233" s="4"/>
      <c r="BY233" s="4"/>
      <c r="BZ233" s="4"/>
      <c r="CB233" s="4"/>
      <c r="CD233" s="4"/>
      <c r="CF233" s="4"/>
    </row>
    <row r="234" spans="1:84" s="5" customFormat="1" x14ac:dyDescent="0.25">
      <c r="A234" s="4"/>
      <c r="U234" s="4"/>
      <c r="V234" s="4"/>
      <c r="X234" s="4"/>
      <c r="Z234" s="4"/>
      <c r="AB234" s="4"/>
      <c r="AC234" s="4"/>
      <c r="AE234" s="4"/>
      <c r="AG234" s="4"/>
      <c r="AI234" s="4"/>
      <c r="AJ234" s="4"/>
      <c r="AL234" s="4"/>
      <c r="AN234" s="4"/>
      <c r="AP234" s="4"/>
      <c r="AQ234" s="4"/>
      <c r="AS234" s="4"/>
      <c r="AU234" s="4"/>
      <c r="AW234" s="4"/>
      <c r="AX234" s="4"/>
      <c r="AZ234" s="4"/>
      <c r="BB234" s="4"/>
      <c r="BD234" s="4"/>
      <c r="BE234" s="4"/>
      <c r="BG234" s="4"/>
      <c r="BI234" s="4"/>
      <c r="BK234" s="4"/>
      <c r="BL234" s="4"/>
      <c r="BN234" s="4"/>
      <c r="BP234" s="4"/>
      <c r="BR234" s="4"/>
      <c r="BS234" s="4"/>
      <c r="BU234" s="4"/>
      <c r="BW234" s="4"/>
      <c r="BY234" s="4"/>
      <c r="BZ234" s="4"/>
      <c r="CB234" s="4"/>
      <c r="CD234" s="4"/>
      <c r="CF234" s="4"/>
    </row>
    <row r="235" spans="1:84" s="5" customFormat="1" x14ac:dyDescent="0.25">
      <c r="A235" s="4"/>
      <c r="U235" s="4"/>
      <c r="V235" s="4"/>
      <c r="X235" s="4"/>
      <c r="Z235" s="4"/>
      <c r="AB235" s="4"/>
      <c r="AC235" s="4"/>
      <c r="AE235" s="4"/>
      <c r="AG235" s="4"/>
      <c r="AI235" s="4"/>
      <c r="AJ235" s="4"/>
      <c r="AL235" s="4"/>
      <c r="AN235" s="4"/>
      <c r="AP235" s="4"/>
      <c r="AQ235" s="4"/>
      <c r="AS235" s="4"/>
      <c r="AU235" s="4"/>
      <c r="AW235" s="4"/>
      <c r="AX235" s="4"/>
      <c r="AZ235" s="4"/>
      <c r="BB235" s="4"/>
      <c r="BD235" s="4"/>
      <c r="BE235" s="4"/>
      <c r="BG235" s="4"/>
      <c r="BI235" s="4"/>
      <c r="BK235" s="4"/>
      <c r="BL235" s="4"/>
      <c r="BN235" s="4"/>
      <c r="BP235" s="4"/>
      <c r="BR235" s="4"/>
      <c r="BS235" s="4"/>
      <c r="BU235" s="4"/>
      <c r="BW235" s="4"/>
      <c r="BY235" s="4"/>
      <c r="BZ235" s="4"/>
      <c r="CB235" s="4"/>
      <c r="CD235" s="4"/>
      <c r="CF235" s="4"/>
    </row>
    <row r="236" spans="1:84" s="5" customFormat="1" x14ac:dyDescent="0.25">
      <c r="A236" s="4"/>
      <c r="U236" s="4"/>
      <c r="V236" s="4"/>
      <c r="X236" s="4"/>
      <c r="Z236" s="4"/>
      <c r="AB236" s="4"/>
      <c r="AC236" s="4"/>
      <c r="AE236" s="4"/>
      <c r="AG236" s="4"/>
      <c r="AI236" s="4"/>
      <c r="AJ236" s="4"/>
      <c r="AL236" s="4"/>
      <c r="AN236" s="4"/>
      <c r="AP236" s="4"/>
      <c r="AQ236" s="4"/>
      <c r="AS236" s="4"/>
      <c r="AU236" s="4"/>
      <c r="AW236" s="4"/>
      <c r="AX236" s="4"/>
      <c r="AZ236" s="4"/>
      <c r="BB236" s="4"/>
      <c r="BD236" s="4"/>
      <c r="BE236" s="4"/>
      <c r="BG236" s="4"/>
      <c r="BI236" s="4"/>
      <c r="BK236" s="4"/>
      <c r="BL236" s="4"/>
      <c r="BN236" s="4"/>
      <c r="BP236" s="4"/>
      <c r="BR236" s="4"/>
      <c r="BS236" s="4"/>
      <c r="BU236" s="4"/>
      <c r="BW236" s="4"/>
      <c r="BY236" s="4"/>
      <c r="BZ236" s="4"/>
      <c r="CB236" s="4"/>
      <c r="CD236" s="4"/>
      <c r="CF236" s="4"/>
    </row>
    <row r="237" spans="1:84" s="5" customFormat="1" x14ac:dyDescent="0.25">
      <c r="A237" s="4"/>
      <c r="U237" s="4"/>
      <c r="V237" s="4"/>
      <c r="X237" s="4"/>
      <c r="Z237" s="4"/>
      <c r="AB237" s="4"/>
      <c r="AC237" s="4"/>
      <c r="AE237" s="4"/>
      <c r="AG237" s="4"/>
      <c r="AI237" s="4"/>
      <c r="AJ237" s="4"/>
      <c r="AL237" s="4"/>
      <c r="AN237" s="4"/>
      <c r="AP237" s="4"/>
      <c r="AQ237" s="4"/>
      <c r="AS237" s="4"/>
      <c r="AU237" s="4"/>
      <c r="AW237" s="4"/>
      <c r="AX237" s="4"/>
      <c r="AZ237" s="4"/>
      <c r="BB237" s="4"/>
      <c r="BD237" s="4"/>
      <c r="BE237" s="4"/>
      <c r="BG237" s="4"/>
      <c r="BI237" s="4"/>
      <c r="BK237" s="4"/>
      <c r="BL237" s="4"/>
      <c r="BN237" s="4"/>
      <c r="BP237" s="4"/>
      <c r="BR237" s="4"/>
      <c r="BS237" s="4"/>
      <c r="BU237" s="4"/>
      <c r="BW237" s="4"/>
      <c r="BY237" s="4"/>
      <c r="BZ237" s="4"/>
      <c r="CB237" s="4"/>
      <c r="CD237" s="4"/>
      <c r="CF237" s="4"/>
    </row>
    <row r="238" spans="1:84" s="5" customFormat="1" x14ac:dyDescent="0.25">
      <c r="A238" s="4"/>
      <c r="U238" s="4"/>
      <c r="V238" s="4"/>
      <c r="X238" s="4"/>
      <c r="Z238" s="4"/>
      <c r="AB238" s="4"/>
      <c r="AC238" s="4"/>
      <c r="AE238" s="4"/>
      <c r="AG238" s="4"/>
      <c r="AI238" s="4"/>
      <c r="AJ238" s="4"/>
      <c r="AL238" s="4"/>
      <c r="AN238" s="4"/>
      <c r="AP238" s="4"/>
      <c r="AQ238" s="4"/>
      <c r="AS238" s="4"/>
      <c r="AU238" s="4"/>
      <c r="AW238" s="4"/>
      <c r="AX238" s="4"/>
      <c r="AZ238" s="4"/>
      <c r="BB238" s="4"/>
      <c r="BD238" s="4"/>
      <c r="BE238" s="4"/>
      <c r="BG238" s="4"/>
      <c r="BI238" s="4"/>
      <c r="BK238" s="4"/>
      <c r="BL238" s="4"/>
      <c r="BN238" s="4"/>
      <c r="BP238" s="4"/>
      <c r="BR238" s="4"/>
      <c r="BS238" s="4"/>
      <c r="BU238" s="4"/>
      <c r="BW238" s="4"/>
      <c r="BY238" s="4"/>
      <c r="BZ238" s="4"/>
      <c r="CB238" s="4"/>
      <c r="CD238" s="4"/>
      <c r="CF238" s="4"/>
    </row>
    <row r="239" spans="1:84" s="5" customFormat="1" x14ac:dyDescent="0.25">
      <c r="A239" s="4"/>
      <c r="U239" s="4"/>
      <c r="V239" s="4"/>
      <c r="X239" s="4"/>
      <c r="Z239" s="4"/>
      <c r="AB239" s="4"/>
      <c r="AC239" s="4"/>
      <c r="AE239" s="4"/>
      <c r="AG239" s="4"/>
      <c r="AI239" s="4"/>
      <c r="AJ239" s="4"/>
      <c r="AL239" s="4"/>
      <c r="AN239" s="4"/>
      <c r="AP239" s="4"/>
      <c r="AQ239" s="4"/>
      <c r="AS239" s="4"/>
      <c r="AU239" s="4"/>
      <c r="AW239" s="4"/>
      <c r="AX239" s="4"/>
      <c r="AZ239" s="4"/>
      <c r="BB239" s="4"/>
      <c r="BD239" s="4"/>
      <c r="BE239" s="4"/>
      <c r="BG239" s="4"/>
      <c r="BI239" s="4"/>
      <c r="BK239" s="4"/>
      <c r="BL239" s="4"/>
      <c r="BN239" s="4"/>
      <c r="BP239" s="4"/>
      <c r="BR239" s="4"/>
      <c r="BS239" s="4"/>
      <c r="BU239" s="4"/>
      <c r="BW239" s="4"/>
      <c r="BY239" s="4"/>
      <c r="BZ239" s="4"/>
      <c r="CB239" s="4"/>
      <c r="CD239" s="4"/>
      <c r="CF239" s="4"/>
    </row>
    <row r="240" spans="1:84" s="5" customFormat="1" x14ac:dyDescent="0.25">
      <c r="A240" s="4"/>
      <c r="U240" s="4"/>
      <c r="V240" s="4"/>
      <c r="X240" s="4"/>
      <c r="Z240" s="4"/>
      <c r="AB240" s="4"/>
      <c r="AC240" s="4"/>
      <c r="AE240" s="4"/>
      <c r="AG240" s="4"/>
      <c r="AI240" s="4"/>
      <c r="AJ240" s="4"/>
      <c r="AL240" s="4"/>
      <c r="AN240" s="4"/>
      <c r="AP240" s="4"/>
      <c r="AQ240" s="4"/>
      <c r="AS240" s="4"/>
      <c r="AU240" s="4"/>
      <c r="AW240" s="4"/>
      <c r="AX240" s="4"/>
      <c r="AZ240" s="4"/>
      <c r="BB240" s="4"/>
      <c r="BD240" s="4"/>
      <c r="BE240" s="4"/>
      <c r="BG240" s="4"/>
      <c r="BI240" s="4"/>
      <c r="BK240" s="4"/>
      <c r="BL240" s="4"/>
      <c r="BN240" s="4"/>
      <c r="BP240" s="4"/>
      <c r="BR240" s="4"/>
      <c r="BS240" s="4"/>
      <c r="BU240" s="4"/>
      <c r="BW240" s="4"/>
      <c r="BY240" s="4"/>
      <c r="BZ240" s="4"/>
      <c r="CB240" s="4"/>
      <c r="CD240" s="4"/>
      <c r="CF240" s="4"/>
    </row>
    <row r="241" spans="1:84" s="5" customFormat="1" x14ac:dyDescent="0.25">
      <c r="A241" s="4"/>
      <c r="U241" s="4"/>
      <c r="V241" s="4"/>
      <c r="X241" s="4"/>
      <c r="Z241" s="4"/>
      <c r="AB241" s="4"/>
      <c r="AC241" s="4"/>
      <c r="AE241" s="4"/>
      <c r="AG241" s="4"/>
      <c r="AI241" s="4"/>
      <c r="AJ241" s="4"/>
      <c r="AL241" s="4"/>
      <c r="AN241" s="4"/>
      <c r="AP241" s="4"/>
      <c r="AQ241" s="4"/>
      <c r="AS241" s="4"/>
      <c r="AU241" s="4"/>
      <c r="AW241" s="4"/>
      <c r="AX241" s="4"/>
      <c r="AZ241" s="4"/>
      <c r="BB241" s="4"/>
      <c r="BD241" s="4"/>
      <c r="BE241" s="4"/>
      <c r="BG241" s="4"/>
      <c r="BI241" s="4"/>
      <c r="BK241" s="4"/>
      <c r="BL241" s="4"/>
      <c r="BN241" s="4"/>
      <c r="BP241" s="4"/>
      <c r="BR241" s="4"/>
      <c r="BS241" s="4"/>
      <c r="BU241" s="4"/>
      <c r="BW241" s="4"/>
      <c r="BY241" s="4"/>
      <c r="BZ241" s="4"/>
      <c r="CB241" s="4"/>
      <c r="CD241" s="4"/>
      <c r="CF241" s="4"/>
    </row>
    <row r="242" spans="1:84" s="5" customFormat="1" x14ac:dyDescent="0.25">
      <c r="A242" s="4"/>
      <c r="U242" s="4"/>
      <c r="V242" s="4"/>
      <c r="X242" s="4"/>
      <c r="Z242" s="4"/>
      <c r="AB242" s="4"/>
      <c r="AC242" s="4"/>
      <c r="AE242" s="4"/>
      <c r="AG242" s="4"/>
      <c r="AI242" s="4"/>
      <c r="AJ242" s="4"/>
      <c r="AL242" s="4"/>
      <c r="AN242" s="4"/>
      <c r="AP242" s="4"/>
      <c r="AQ242" s="4"/>
      <c r="AS242" s="4"/>
      <c r="AU242" s="4"/>
      <c r="AW242" s="4"/>
      <c r="AX242" s="4"/>
      <c r="AZ242" s="4"/>
      <c r="BB242" s="4"/>
      <c r="BD242" s="4"/>
      <c r="BE242" s="4"/>
      <c r="BG242" s="4"/>
      <c r="BI242" s="4"/>
      <c r="BK242" s="4"/>
      <c r="BL242" s="4"/>
      <c r="BN242" s="4"/>
      <c r="BP242" s="4"/>
      <c r="BR242" s="4"/>
      <c r="BS242" s="4"/>
      <c r="BU242" s="4"/>
      <c r="BW242" s="4"/>
      <c r="BY242" s="4"/>
      <c r="BZ242" s="4"/>
      <c r="CB242" s="4"/>
      <c r="CD242" s="4"/>
      <c r="CF242" s="4"/>
    </row>
    <row r="243" spans="1:84" s="5" customFormat="1" x14ac:dyDescent="0.25">
      <c r="A243" s="4"/>
      <c r="U243" s="4"/>
      <c r="V243" s="4"/>
      <c r="X243" s="4"/>
      <c r="Z243" s="4"/>
      <c r="AB243" s="4"/>
      <c r="AC243" s="4"/>
      <c r="AE243" s="4"/>
      <c r="AG243" s="4"/>
      <c r="AI243" s="4"/>
      <c r="AJ243" s="4"/>
      <c r="AL243" s="4"/>
      <c r="AN243" s="4"/>
      <c r="AP243" s="4"/>
      <c r="AQ243" s="4"/>
      <c r="AS243" s="4"/>
      <c r="AU243" s="4"/>
      <c r="AW243" s="4"/>
      <c r="AX243" s="4"/>
      <c r="AZ243" s="4"/>
      <c r="BB243" s="4"/>
      <c r="BD243" s="4"/>
      <c r="BE243" s="4"/>
      <c r="BG243" s="4"/>
      <c r="BI243" s="4"/>
      <c r="BK243" s="4"/>
      <c r="BL243" s="4"/>
      <c r="BN243" s="4"/>
      <c r="BP243" s="4"/>
      <c r="BR243" s="4"/>
      <c r="BS243" s="4"/>
      <c r="BU243" s="4"/>
      <c r="BW243" s="4"/>
      <c r="BY243" s="4"/>
      <c r="BZ243" s="4"/>
      <c r="CB243" s="4"/>
      <c r="CD243" s="4"/>
      <c r="CF243" s="4"/>
    </row>
    <row r="244" spans="1:84" s="5" customFormat="1" x14ac:dyDescent="0.25">
      <c r="A244" s="4"/>
      <c r="U244" s="4"/>
      <c r="V244" s="4"/>
      <c r="X244" s="4"/>
      <c r="Z244" s="4"/>
      <c r="AB244" s="4"/>
      <c r="AC244" s="4"/>
      <c r="AE244" s="4"/>
      <c r="AG244" s="4"/>
      <c r="AI244" s="4"/>
      <c r="AJ244" s="4"/>
      <c r="AL244" s="4"/>
      <c r="AN244" s="4"/>
      <c r="AP244" s="4"/>
      <c r="AQ244" s="4"/>
      <c r="AS244" s="4"/>
      <c r="AU244" s="4"/>
      <c r="AW244" s="4"/>
      <c r="AX244" s="4"/>
      <c r="AZ244" s="4"/>
      <c r="BB244" s="4"/>
      <c r="BD244" s="4"/>
      <c r="BE244" s="4"/>
      <c r="BG244" s="4"/>
      <c r="BI244" s="4"/>
      <c r="BK244" s="4"/>
      <c r="BL244" s="4"/>
      <c r="BN244" s="4"/>
      <c r="BP244" s="4"/>
      <c r="BR244" s="4"/>
      <c r="BS244" s="4"/>
      <c r="BU244" s="4"/>
      <c r="BW244" s="4"/>
      <c r="BY244" s="4"/>
      <c r="BZ244" s="4"/>
      <c r="CB244" s="4"/>
      <c r="CD244" s="4"/>
      <c r="CF244" s="4"/>
    </row>
    <row r="245" spans="1:84" s="5" customFormat="1" x14ac:dyDescent="0.25">
      <c r="A245" s="4"/>
      <c r="U245" s="4"/>
      <c r="V245" s="4"/>
      <c r="X245" s="4"/>
      <c r="Z245" s="4"/>
      <c r="AB245" s="4"/>
      <c r="AC245" s="4"/>
      <c r="AE245" s="4"/>
      <c r="AG245" s="4"/>
      <c r="AI245" s="4"/>
      <c r="AJ245" s="4"/>
      <c r="AL245" s="4"/>
      <c r="AN245" s="4"/>
      <c r="AP245" s="4"/>
      <c r="AQ245" s="4"/>
      <c r="AS245" s="4"/>
      <c r="AU245" s="4"/>
      <c r="AW245" s="4"/>
      <c r="AX245" s="4"/>
      <c r="AZ245" s="4"/>
      <c r="BB245" s="4"/>
      <c r="BD245" s="4"/>
      <c r="BE245" s="4"/>
      <c r="BG245" s="4"/>
      <c r="BI245" s="4"/>
      <c r="BK245" s="4"/>
      <c r="BL245" s="4"/>
      <c r="BN245" s="4"/>
      <c r="BP245" s="4"/>
      <c r="BR245" s="4"/>
      <c r="BS245" s="4"/>
      <c r="BU245" s="4"/>
      <c r="BW245" s="4"/>
      <c r="BY245" s="4"/>
      <c r="BZ245" s="4"/>
      <c r="CB245" s="4"/>
      <c r="CD245" s="4"/>
      <c r="CF245" s="4"/>
    </row>
    <row r="246" spans="1:84" s="5" customFormat="1" x14ac:dyDescent="0.25">
      <c r="A246" s="4"/>
      <c r="U246" s="4"/>
      <c r="V246" s="4"/>
      <c r="X246" s="4"/>
      <c r="Z246" s="4"/>
      <c r="AB246" s="4"/>
      <c r="AC246" s="4"/>
      <c r="AE246" s="4"/>
      <c r="AG246" s="4"/>
      <c r="AI246" s="4"/>
      <c r="AJ246" s="4"/>
      <c r="AL246" s="4"/>
      <c r="AN246" s="4"/>
      <c r="AP246" s="4"/>
      <c r="AQ246" s="4"/>
      <c r="AS246" s="4"/>
      <c r="AU246" s="4"/>
      <c r="AW246" s="4"/>
      <c r="AX246" s="4"/>
      <c r="AZ246" s="4"/>
      <c r="BB246" s="4"/>
      <c r="BD246" s="4"/>
      <c r="BE246" s="4"/>
      <c r="BG246" s="4"/>
      <c r="BI246" s="4"/>
      <c r="BK246" s="4"/>
      <c r="BL246" s="4"/>
      <c r="BN246" s="4"/>
      <c r="BP246" s="4"/>
      <c r="BR246" s="4"/>
      <c r="BS246" s="4"/>
      <c r="BU246" s="4"/>
      <c r="BW246" s="4"/>
      <c r="BY246" s="4"/>
      <c r="BZ246" s="4"/>
      <c r="CB246" s="4"/>
      <c r="CD246" s="4"/>
      <c r="CF246" s="4"/>
    </row>
    <row r="247" spans="1:84" s="5" customFormat="1" x14ac:dyDescent="0.25">
      <c r="A247" s="4"/>
      <c r="U247" s="4"/>
      <c r="V247" s="4"/>
      <c r="X247" s="4"/>
      <c r="Z247" s="4"/>
      <c r="AB247" s="4"/>
      <c r="AC247" s="4"/>
      <c r="AE247" s="4"/>
      <c r="AG247" s="4"/>
      <c r="AI247" s="4"/>
      <c r="AJ247" s="4"/>
      <c r="AL247" s="4"/>
      <c r="AN247" s="4"/>
      <c r="AP247" s="4"/>
      <c r="AQ247" s="4"/>
      <c r="AS247" s="4"/>
      <c r="AU247" s="4"/>
      <c r="AW247" s="4"/>
      <c r="AX247" s="4"/>
      <c r="AZ247" s="4"/>
      <c r="BB247" s="4"/>
      <c r="BD247" s="4"/>
      <c r="BE247" s="4"/>
      <c r="BG247" s="4"/>
      <c r="BI247" s="4"/>
      <c r="BK247" s="4"/>
      <c r="BL247" s="4"/>
      <c r="BN247" s="4"/>
      <c r="BP247" s="4"/>
      <c r="BR247" s="4"/>
      <c r="BS247" s="4"/>
      <c r="BU247" s="4"/>
      <c r="BW247" s="4"/>
      <c r="BY247" s="4"/>
      <c r="BZ247" s="4"/>
      <c r="CB247" s="4"/>
      <c r="CD247" s="4"/>
      <c r="CF247" s="4"/>
    </row>
    <row r="248" spans="1:84" s="5" customFormat="1" x14ac:dyDescent="0.25">
      <c r="A248" s="4"/>
      <c r="U248" s="4"/>
      <c r="V248" s="4"/>
      <c r="X248" s="4"/>
      <c r="Z248" s="4"/>
      <c r="AB248" s="4"/>
      <c r="AC248" s="4"/>
      <c r="AE248" s="4"/>
      <c r="AG248" s="4"/>
      <c r="AI248" s="4"/>
      <c r="AJ248" s="4"/>
      <c r="AL248" s="4"/>
      <c r="AN248" s="4"/>
      <c r="AP248" s="4"/>
      <c r="AQ248" s="4"/>
      <c r="AS248" s="4"/>
      <c r="AU248" s="4"/>
      <c r="AW248" s="4"/>
      <c r="AX248" s="4"/>
      <c r="AZ248" s="4"/>
      <c r="BB248" s="4"/>
      <c r="BD248" s="4"/>
      <c r="BE248" s="4"/>
      <c r="BG248" s="4"/>
      <c r="BI248" s="4"/>
      <c r="BK248" s="4"/>
      <c r="BL248" s="4"/>
      <c r="BN248" s="4"/>
      <c r="BP248" s="4"/>
      <c r="BR248" s="4"/>
      <c r="BS248" s="4"/>
      <c r="BU248" s="4"/>
      <c r="BW248" s="4"/>
      <c r="BY248" s="4"/>
      <c r="BZ248" s="4"/>
      <c r="CB248" s="4"/>
      <c r="CD248" s="4"/>
      <c r="CF248" s="4"/>
    </row>
    <row r="249" spans="1:84" s="5" customFormat="1" x14ac:dyDescent="0.25">
      <c r="A249" s="4"/>
      <c r="U249" s="4"/>
      <c r="V249" s="4"/>
      <c r="X249" s="4"/>
      <c r="Z249" s="4"/>
      <c r="AB249" s="4"/>
      <c r="AC249" s="4"/>
      <c r="AE249" s="4"/>
      <c r="AG249" s="4"/>
      <c r="AI249" s="4"/>
      <c r="AJ249" s="4"/>
      <c r="AL249" s="4"/>
      <c r="AN249" s="4"/>
      <c r="AP249" s="4"/>
      <c r="AQ249" s="4"/>
      <c r="AS249" s="4"/>
      <c r="AU249" s="4"/>
      <c r="AW249" s="4"/>
      <c r="AX249" s="4"/>
      <c r="AZ249" s="4"/>
      <c r="BB249" s="4"/>
      <c r="BD249" s="4"/>
      <c r="BE249" s="4"/>
      <c r="BG249" s="4"/>
      <c r="BI249" s="4"/>
      <c r="BK249" s="4"/>
      <c r="BL249" s="4"/>
      <c r="BN249" s="4"/>
      <c r="BP249" s="4"/>
      <c r="BR249" s="4"/>
      <c r="BS249" s="4"/>
      <c r="BU249" s="4"/>
      <c r="BW249" s="4"/>
      <c r="BY249" s="4"/>
      <c r="BZ249" s="4"/>
      <c r="CB249" s="4"/>
      <c r="CD249" s="4"/>
      <c r="CF249" s="4"/>
    </row>
    <row r="250" spans="1:84" s="5" customFormat="1" x14ac:dyDescent="0.25">
      <c r="A250" s="4"/>
      <c r="U250" s="4"/>
      <c r="V250" s="4"/>
      <c r="X250" s="4"/>
      <c r="Z250" s="4"/>
      <c r="AB250" s="4"/>
      <c r="AC250" s="4"/>
      <c r="AE250" s="4"/>
      <c r="AG250" s="4"/>
      <c r="AI250" s="4"/>
      <c r="AJ250" s="4"/>
      <c r="AL250" s="4"/>
      <c r="AN250" s="4"/>
      <c r="AP250" s="4"/>
      <c r="AQ250" s="4"/>
      <c r="AS250" s="4"/>
      <c r="AU250" s="4"/>
      <c r="AW250" s="4"/>
      <c r="AX250" s="4"/>
      <c r="AZ250" s="4"/>
      <c r="BB250" s="4"/>
      <c r="BD250" s="4"/>
      <c r="BE250" s="4"/>
      <c r="BG250" s="4"/>
      <c r="BI250" s="4"/>
      <c r="BK250" s="4"/>
      <c r="BL250" s="4"/>
      <c r="BN250" s="4"/>
      <c r="BP250" s="4"/>
      <c r="BR250" s="4"/>
      <c r="BS250" s="4"/>
      <c r="BU250" s="4"/>
      <c r="BW250" s="4"/>
      <c r="BY250" s="4"/>
      <c r="BZ250" s="4"/>
      <c r="CB250" s="4"/>
      <c r="CD250" s="4"/>
      <c r="CF250" s="4"/>
    </row>
    <row r="251" spans="1:84" s="5" customFormat="1" x14ac:dyDescent="0.25">
      <c r="A251" s="4"/>
      <c r="U251" s="4"/>
      <c r="V251" s="4"/>
      <c r="X251" s="4"/>
      <c r="Z251" s="4"/>
      <c r="AB251" s="4"/>
      <c r="AC251" s="4"/>
      <c r="AE251" s="4"/>
      <c r="AG251" s="4"/>
      <c r="AI251" s="4"/>
      <c r="AJ251" s="4"/>
      <c r="AL251" s="4"/>
      <c r="AN251" s="4"/>
      <c r="AP251" s="4"/>
      <c r="AQ251" s="4"/>
      <c r="AS251" s="4"/>
      <c r="AU251" s="4"/>
      <c r="AW251" s="4"/>
      <c r="AX251" s="4"/>
      <c r="AZ251" s="4"/>
      <c r="BB251" s="4"/>
      <c r="BD251" s="4"/>
      <c r="BE251" s="4"/>
      <c r="BG251" s="4"/>
      <c r="BI251" s="4"/>
      <c r="BK251" s="4"/>
      <c r="BL251" s="4"/>
      <c r="BN251" s="4"/>
      <c r="BP251" s="4"/>
      <c r="BR251" s="4"/>
      <c r="BS251" s="4"/>
      <c r="BU251" s="4"/>
      <c r="BW251" s="4"/>
      <c r="BY251" s="4"/>
      <c r="BZ251" s="4"/>
      <c r="CB251" s="4"/>
      <c r="CD251" s="4"/>
      <c r="CF251" s="4"/>
    </row>
    <row r="252" spans="1:84" s="5" customFormat="1" x14ac:dyDescent="0.25">
      <c r="A252" s="4"/>
      <c r="U252" s="4"/>
      <c r="V252" s="4"/>
      <c r="X252" s="4"/>
      <c r="Z252" s="4"/>
      <c r="AB252" s="4"/>
      <c r="AC252" s="4"/>
      <c r="AE252" s="4"/>
      <c r="AG252" s="4"/>
      <c r="AI252" s="4"/>
      <c r="AJ252" s="4"/>
      <c r="AL252" s="4"/>
      <c r="AN252" s="4"/>
      <c r="AP252" s="4"/>
      <c r="AQ252" s="4"/>
      <c r="AS252" s="4"/>
      <c r="AU252" s="4"/>
      <c r="AW252" s="4"/>
      <c r="AX252" s="4"/>
      <c r="AZ252" s="4"/>
      <c r="BB252" s="4"/>
      <c r="BD252" s="4"/>
      <c r="BE252" s="4"/>
      <c r="BG252" s="4"/>
      <c r="BI252" s="4"/>
      <c r="BK252" s="4"/>
      <c r="BL252" s="4"/>
      <c r="BN252" s="4"/>
      <c r="BP252" s="4"/>
      <c r="BR252" s="4"/>
      <c r="BS252" s="4"/>
      <c r="BU252" s="4"/>
      <c r="BW252" s="4"/>
      <c r="BY252" s="4"/>
      <c r="BZ252" s="4"/>
      <c r="CB252" s="4"/>
      <c r="CD252" s="4"/>
      <c r="CF252" s="4"/>
    </row>
    <row r="253" spans="1:84" s="5" customFormat="1" x14ac:dyDescent="0.25">
      <c r="A253" s="4"/>
      <c r="U253" s="4"/>
      <c r="V253" s="4"/>
      <c r="X253" s="4"/>
      <c r="Z253" s="4"/>
      <c r="AB253" s="4"/>
      <c r="AC253" s="4"/>
      <c r="AE253" s="4"/>
      <c r="AG253" s="4"/>
      <c r="AI253" s="4"/>
      <c r="AJ253" s="4"/>
      <c r="AL253" s="4"/>
      <c r="AN253" s="4"/>
      <c r="AP253" s="4"/>
      <c r="AQ253" s="4"/>
      <c r="AS253" s="4"/>
      <c r="AU253" s="4"/>
      <c r="AW253" s="4"/>
      <c r="AX253" s="4"/>
      <c r="AZ253" s="4"/>
      <c r="BB253" s="4"/>
      <c r="BD253" s="4"/>
      <c r="BE253" s="4"/>
      <c r="BG253" s="4"/>
      <c r="BI253" s="4"/>
      <c r="BK253" s="4"/>
      <c r="BL253" s="4"/>
      <c r="BN253" s="4"/>
      <c r="BP253" s="4"/>
      <c r="BR253" s="4"/>
      <c r="BS253" s="4"/>
      <c r="BU253" s="4"/>
      <c r="BW253" s="4"/>
      <c r="BY253" s="4"/>
      <c r="BZ253" s="4"/>
      <c r="CB253" s="4"/>
      <c r="CD253" s="4"/>
      <c r="CF253" s="4"/>
    </row>
    <row r="254" spans="1:84" s="5" customFormat="1" x14ac:dyDescent="0.25">
      <c r="A254" s="4"/>
      <c r="U254" s="4"/>
      <c r="V254" s="4"/>
      <c r="X254" s="4"/>
      <c r="Z254" s="4"/>
      <c r="AB254" s="4"/>
      <c r="AC254" s="4"/>
      <c r="AE254" s="4"/>
      <c r="AG254" s="4"/>
      <c r="AI254" s="4"/>
      <c r="AJ254" s="4"/>
      <c r="AL254" s="4"/>
      <c r="AN254" s="4"/>
      <c r="AP254" s="4"/>
      <c r="AQ254" s="4"/>
      <c r="AS254" s="4"/>
      <c r="AU254" s="4"/>
      <c r="AW254" s="4"/>
      <c r="AX254" s="4"/>
      <c r="AZ254" s="4"/>
      <c r="BB254" s="4"/>
      <c r="BD254" s="4"/>
      <c r="BE254" s="4"/>
      <c r="BG254" s="4"/>
      <c r="BI254" s="4"/>
      <c r="BK254" s="4"/>
      <c r="BL254" s="4"/>
      <c r="BN254" s="4"/>
      <c r="BP254" s="4"/>
      <c r="BR254" s="4"/>
      <c r="BS254" s="4"/>
      <c r="BU254" s="4"/>
      <c r="BW254" s="4"/>
      <c r="BY254" s="4"/>
      <c r="BZ254" s="4"/>
      <c r="CB254" s="4"/>
      <c r="CD254" s="4"/>
      <c r="CF254" s="4"/>
    </row>
    <row r="255" spans="1:84" s="5" customFormat="1" x14ac:dyDescent="0.25">
      <c r="A255" s="4"/>
      <c r="U255" s="4"/>
      <c r="V255" s="4"/>
      <c r="X255" s="4"/>
      <c r="Z255" s="4"/>
      <c r="AB255" s="4"/>
      <c r="AC255" s="4"/>
      <c r="AE255" s="4"/>
      <c r="AG255" s="4"/>
      <c r="AI255" s="4"/>
      <c r="AJ255" s="4"/>
      <c r="AL255" s="4"/>
      <c r="AN255" s="4"/>
      <c r="AP255" s="4"/>
      <c r="AQ255" s="4"/>
      <c r="AS255" s="4"/>
      <c r="AU255" s="4"/>
      <c r="AW255" s="4"/>
      <c r="AX255" s="4"/>
      <c r="AZ255" s="4"/>
      <c r="BB255" s="4"/>
      <c r="BD255" s="4"/>
      <c r="BE255" s="4"/>
      <c r="BG255" s="4"/>
      <c r="BI255" s="4"/>
      <c r="BK255" s="4"/>
      <c r="BL255" s="4"/>
      <c r="BN255" s="4"/>
      <c r="BP255" s="4"/>
      <c r="BR255" s="4"/>
      <c r="BS255" s="4"/>
      <c r="BU255" s="4"/>
      <c r="BW255" s="4"/>
      <c r="BY255" s="4"/>
      <c r="BZ255" s="4"/>
      <c r="CB255" s="4"/>
      <c r="CD255" s="4"/>
      <c r="CF255" s="4"/>
    </row>
    <row r="256" spans="1:84" s="5" customFormat="1" x14ac:dyDescent="0.25">
      <c r="A256" s="4"/>
      <c r="U256" s="4"/>
      <c r="V256" s="4"/>
      <c r="X256" s="4"/>
      <c r="Z256" s="4"/>
      <c r="AB256" s="4"/>
      <c r="AC256" s="4"/>
      <c r="AE256" s="4"/>
      <c r="AG256" s="4"/>
      <c r="AI256" s="4"/>
      <c r="AJ256" s="4"/>
      <c r="AL256" s="4"/>
      <c r="AN256" s="4"/>
      <c r="AP256" s="4"/>
      <c r="AQ256" s="4"/>
      <c r="AS256" s="4"/>
      <c r="AU256" s="4"/>
      <c r="AW256" s="4"/>
      <c r="AX256" s="4"/>
      <c r="AZ256" s="4"/>
      <c r="BB256" s="4"/>
      <c r="BD256" s="4"/>
      <c r="BE256" s="4"/>
      <c r="BG256" s="4"/>
      <c r="BI256" s="4"/>
      <c r="BK256" s="4"/>
      <c r="BL256" s="4"/>
      <c r="BN256" s="4"/>
      <c r="BP256" s="4"/>
      <c r="BR256" s="4"/>
      <c r="BS256" s="4"/>
      <c r="BU256" s="4"/>
      <c r="BW256" s="4"/>
      <c r="BY256" s="4"/>
      <c r="BZ256" s="4"/>
      <c r="CB256" s="4"/>
      <c r="CD256" s="4"/>
      <c r="CF256" s="4"/>
    </row>
    <row r="257" spans="1:84" s="5" customFormat="1" x14ac:dyDescent="0.25">
      <c r="A257" s="4"/>
      <c r="U257" s="4"/>
      <c r="V257" s="4"/>
      <c r="X257" s="4"/>
      <c r="Z257" s="4"/>
      <c r="AB257" s="4"/>
      <c r="AC257" s="4"/>
      <c r="AE257" s="4"/>
      <c r="AG257" s="4"/>
      <c r="AI257" s="4"/>
      <c r="AJ257" s="4"/>
      <c r="AL257" s="4"/>
      <c r="AN257" s="4"/>
      <c r="AP257" s="4"/>
      <c r="AQ257" s="4"/>
      <c r="AS257" s="4"/>
      <c r="AU257" s="4"/>
      <c r="AW257" s="4"/>
      <c r="AX257" s="4"/>
      <c r="AZ257" s="4"/>
      <c r="BB257" s="4"/>
      <c r="BD257" s="4"/>
      <c r="BE257" s="4"/>
      <c r="BG257" s="4"/>
      <c r="BI257" s="4"/>
      <c r="BK257" s="4"/>
      <c r="BL257" s="4"/>
      <c r="BN257" s="4"/>
      <c r="BP257" s="4"/>
      <c r="BR257" s="4"/>
      <c r="BS257" s="4"/>
      <c r="BU257" s="4"/>
      <c r="BW257" s="4"/>
      <c r="BY257" s="4"/>
      <c r="BZ257" s="4"/>
      <c r="CB257" s="4"/>
      <c r="CD257" s="4"/>
      <c r="CF257" s="4"/>
    </row>
    <row r="258" spans="1:84" s="5" customFormat="1" x14ac:dyDescent="0.25">
      <c r="A258" s="4"/>
      <c r="U258" s="4"/>
      <c r="V258" s="4"/>
      <c r="X258" s="4"/>
      <c r="Z258" s="4"/>
      <c r="AB258" s="4"/>
      <c r="AC258" s="4"/>
      <c r="AE258" s="4"/>
      <c r="AG258" s="4"/>
      <c r="AI258" s="4"/>
      <c r="AJ258" s="4"/>
      <c r="AL258" s="4"/>
      <c r="AN258" s="4"/>
      <c r="AP258" s="4"/>
      <c r="AQ258" s="4"/>
      <c r="AS258" s="4"/>
      <c r="AU258" s="4"/>
      <c r="AW258" s="4"/>
      <c r="AX258" s="4"/>
      <c r="AZ258" s="4"/>
      <c r="BB258" s="4"/>
      <c r="BD258" s="4"/>
      <c r="BE258" s="4"/>
      <c r="BG258" s="4"/>
      <c r="BI258" s="4"/>
      <c r="BK258" s="4"/>
      <c r="BL258" s="4"/>
      <c r="BN258" s="4"/>
      <c r="BP258" s="4"/>
      <c r="BR258" s="4"/>
      <c r="BS258" s="4"/>
      <c r="BU258" s="4"/>
      <c r="BW258" s="4"/>
      <c r="BY258" s="4"/>
      <c r="BZ258" s="4"/>
      <c r="CB258" s="4"/>
      <c r="CD258" s="4"/>
      <c r="CF258" s="4"/>
    </row>
    <row r="259" spans="1:84" s="5" customFormat="1" x14ac:dyDescent="0.25">
      <c r="A259" s="4"/>
      <c r="U259" s="4"/>
      <c r="V259" s="4"/>
      <c r="X259" s="4"/>
      <c r="Z259" s="4"/>
      <c r="AB259" s="4"/>
      <c r="AC259" s="4"/>
      <c r="AE259" s="4"/>
      <c r="AG259" s="4"/>
      <c r="AI259" s="4"/>
      <c r="AJ259" s="4"/>
      <c r="AL259" s="4"/>
      <c r="AN259" s="4"/>
      <c r="AP259" s="4"/>
      <c r="AQ259" s="4"/>
      <c r="AS259" s="4"/>
      <c r="AU259" s="4"/>
      <c r="AW259" s="4"/>
      <c r="AX259" s="4"/>
      <c r="AZ259" s="4"/>
      <c r="BB259" s="4"/>
      <c r="BD259" s="4"/>
      <c r="BE259" s="4"/>
      <c r="BG259" s="4"/>
      <c r="BI259" s="4"/>
      <c r="BK259" s="4"/>
      <c r="BL259" s="4"/>
      <c r="BN259" s="4"/>
      <c r="BP259" s="4"/>
      <c r="BR259" s="4"/>
      <c r="BS259" s="4"/>
      <c r="BU259" s="4"/>
      <c r="BW259" s="4"/>
      <c r="BY259" s="4"/>
      <c r="BZ259" s="4"/>
      <c r="CB259" s="4"/>
      <c r="CD259" s="4"/>
      <c r="CF259" s="4"/>
    </row>
    <row r="260" spans="1:84" s="5" customFormat="1" x14ac:dyDescent="0.25">
      <c r="A260" s="4"/>
      <c r="U260" s="4"/>
      <c r="V260" s="4"/>
      <c r="X260" s="4"/>
      <c r="Z260" s="4"/>
      <c r="AB260" s="4"/>
      <c r="AC260" s="4"/>
      <c r="AE260" s="4"/>
      <c r="AG260" s="4"/>
      <c r="AI260" s="4"/>
      <c r="AJ260" s="4"/>
      <c r="AL260" s="4"/>
      <c r="AN260" s="4"/>
      <c r="AP260" s="4"/>
      <c r="AQ260" s="4"/>
      <c r="AS260" s="4"/>
      <c r="AU260" s="4"/>
      <c r="AW260" s="4"/>
      <c r="AX260" s="4"/>
      <c r="AZ260" s="4"/>
      <c r="BB260" s="4"/>
      <c r="BD260" s="4"/>
      <c r="BE260" s="4"/>
      <c r="BG260" s="4"/>
      <c r="BI260" s="4"/>
      <c r="BK260" s="4"/>
      <c r="BL260" s="4"/>
      <c r="BN260" s="4"/>
      <c r="BP260" s="4"/>
      <c r="BR260" s="4"/>
      <c r="BS260" s="4"/>
      <c r="BU260" s="4"/>
      <c r="BW260" s="4"/>
      <c r="BY260" s="4"/>
      <c r="BZ260" s="4"/>
      <c r="CB260" s="4"/>
      <c r="CD260" s="4"/>
      <c r="CF260" s="4"/>
    </row>
    <row r="261" spans="1:84" s="5" customFormat="1" x14ac:dyDescent="0.25">
      <c r="A261" s="4"/>
      <c r="U261" s="4"/>
      <c r="V261" s="4"/>
      <c r="X261" s="4"/>
      <c r="Z261" s="4"/>
      <c r="AB261" s="4"/>
      <c r="AC261" s="4"/>
      <c r="AE261" s="4"/>
      <c r="AG261" s="4"/>
      <c r="AI261" s="4"/>
      <c r="AJ261" s="4"/>
      <c r="AL261" s="4"/>
      <c r="AN261" s="4"/>
      <c r="AP261" s="4"/>
      <c r="AQ261" s="4"/>
      <c r="AS261" s="4"/>
      <c r="AU261" s="4"/>
      <c r="AW261" s="4"/>
      <c r="AX261" s="4"/>
      <c r="AZ261" s="4"/>
      <c r="BB261" s="4"/>
      <c r="BD261" s="4"/>
      <c r="BE261" s="4"/>
      <c r="BG261" s="4"/>
      <c r="BI261" s="4"/>
      <c r="BK261" s="4"/>
      <c r="BL261" s="4"/>
      <c r="BN261" s="4"/>
      <c r="BP261" s="4"/>
      <c r="BR261" s="4"/>
      <c r="BS261" s="4"/>
      <c r="BU261" s="4"/>
      <c r="BW261" s="4"/>
      <c r="BY261" s="4"/>
      <c r="BZ261" s="4"/>
      <c r="CB261" s="4"/>
      <c r="CD261" s="4"/>
      <c r="CF261" s="4"/>
    </row>
    <row r="262" spans="1:84" s="5" customFormat="1" x14ac:dyDescent="0.25">
      <c r="A262" s="4"/>
      <c r="U262" s="4"/>
      <c r="V262" s="4"/>
      <c r="X262" s="4"/>
      <c r="Z262" s="4"/>
      <c r="AB262" s="4"/>
      <c r="AC262" s="4"/>
      <c r="AE262" s="4"/>
      <c r="AG262" s="4"/>
      <c r="AI262" s="4"/>
      <c r="AJ262" s="4"/>
      <c r="AL262" s="4"/>
      <c r="AN262" s="4"/>
      <c r="AP262" s="4"/>
      <c r="AQ262" s="4"/>
      <c r="AS262" s="4"/>
      <c r="AU262" s="4"/>
      <c r="AW262" s="4"/>
      <c r="AX262" s="4"/>
      <c r="AZ262" s="4"/>
      <c r="BB262" s="4"/>
      <c r="BD262" s="4"/>
      <c r="BE262" s="4"/>
      <c r="BG262" s="4"/>
      <c r="BI262" s="4"/>
      <c r="BK262" s="4"/>
      <c r="BL262" s="4"/>
      <c r="BN262" s="4"/>
      <c r="BP262" s="4"/>
      <c r="BR262" s="4"/>
      <c r="BS262" s="4"/>
      <c r="BU262" s="4"/>
      <c r="BW262" s="4"/>
      <c r="BY262" s="4"/>
      <c r="BZ262" s="4"/>
      <c r="CB262" s="4"/>
      <c r="CD262" s="4"/>
      <c r="CF262" s="4"/>
    </row>
    <row r="263" spans="1:84" s="5" customFormat="1" x14ac:dyDescent="0.25">
      <c r="A263" s="4"/>
      <c r="U263" s="4"/>
      <c r="V263" s="4"/>
      <c r="X263" s="4"/>
      <c r="Z263" s="4"/>
      <c r="AB263" s="4"/>
      <c r="AC263" s="4"/>
      <c r="AE263" s="4"/>
      <c r="AG263" s="4"/>
      <c r="AI263" s="4"/>
      <c r="AJ263" s="4"/>
      <c r="AL263" s="4"/>
      <c r="AN263" s="4"/>
      <c r="AP263" s="4"/>
      <c r="AQ263" s="4"/>
      <c r="AS263" s="4"/>
      <c r="AU263" s="4"/>
      <c r="AW263" s="4"/>
      <c r="AX263" s="4"/>
      <c r="AZ263" s="4"/>
      <c r="BB263" s="4"/>
      <c r="BD263" s="4"/>
      <c r="BE263" s="4"/>
      <c r="BG263" s="4"/>
      <c r="BI263" s="4"/>
      <c r="BK263" s="4"/>
      <c r="BL263" s="4"/>
      <c r="BN263" s="4"/>
      <c r="BP263" s="4"/>
      <c r="BR263" s="4"/>
      <c r="BS263" s="4"/>
      <c r="BU263" s="4"/>
      <c r="BW263" s="4"/>
      <c r="BY263" s="4"/>
      <c r="BZ263" s="4"/>
      <c r="CB263" s="4"/>
      <c r="CD263" s="4"/>
      <c r="CF263" s="4"/>
    </row>
    <row r="264" spans="1:84" s="5" customFormat="1" x14ac:dyDescent="0.25">
      <c r="A264" s="4"/>
      <c r="U264" s="4"/>
      <c r="V264" s="4"/>
      <c r="X264" s="4"/>
      <c r="Z264" s="4"/>
      <c r="AB264" s="4"/>
      <c r="AC264" s="4"/>
      <c r="AE264" s="4"/>
      <c r="AG264" s="4"/>
      <c r="AI264" s="4"/>
      <c r="AJ264" s="4"/>
      <c r="AL264" s="4"/>
      <c r="AN264" s="4"/>
      <c r="AP264" s="4"/>
      <c r="AQ264" s="4"/>
      <c r="AS264" s="4"/>
      <c r="AU264" s="4"/>
      <c r="AW264" s="4"/>
      <c r="AX264" s="4"/>
      <c r="AZ264" s="4"/>
      <c r="BB264" s="4"/>
      <c r="BD264" s="4"/>
      <c r="BE264" s="4"/>
      <c r="BG264" s="4"/>
      <c r="BI264" s="4"/>
      <c r="BK264" s="4"/>
      <c r="BL264" s="4"/>
      <c r="BN264" s="4"/>
      <c r="BP264" s="4"/>
      <c r="BR264" s="4"/>
      <c r="BS264" s="4"/>
      <c r="BU264" s="4"/>
      <c r="BW264" s="4"/>
      <c r="BY264" s="4"/>
      <c r="BZ264" s="4"/>
      <c r="CB264" s="4"/>
      <c r="CD264" s="4"/>
      <c r="CF264" s="4"/>
    </row>
    <row r="265" spans="1:84" s="5" customFormat="1" x14ac:dyDescent="0.25">
      <c r="A265" s="4"/>
      <c r="U265" s="4"/>
      <c r="V265" s="4"/>
      <c r="X265" s="4"/>
      <c r="Z265" s="4"/>
      <c r="AB265" s="4"/>
      <c r="AC265" s="4"/>
      <c r="AE265" s="4"/>
      <c r="AG265" s="4"/>
      <c r="AI265" s="4"/>
      <c r="AJ265" s="4"/>
      <c r="AL265" s="4"/>
      <c r="AN265" s="4"/>
      <c r="AP265" s="4"/>
      <c r="AQ265" s="4"/>
      <c r="AS265" s="4"/>
      <c r="AU265" s="4"/>
      <c r="AW265" s="4"/>
      <c r="AX265" s="4"/>
      <c r="AZ265" s="4"/>
      <c r="BB265" s="4"/>
      <c r="BD265" s="4"/>
      <c r="BE265" s="4"/>
      <c r="BG265" s="4"/>
      <c r="BI265" s="4"/>
      <c r="BK265" s="4"/>
      <c r="BL265" s="4"/>
      <c r="BN265" s="4"/>
      <c r="BP265" s="4"/>
      <c r="BR265" s="4"/>
      <c r="BS265" s="4"/>
      <c r="BU265" s="4"/>
      <c r="BW265" s="4"/>
      <c r="BY265" s="4"/>
      <c r="BZ265" s="4"/>
      <c r="CB265" s="4"/>
      <c r="CD265" s="4"/>
      <c r="CF265" s="4"/>
    </row>
    <row r="266" spans="1:84" s="5" customFormat="1" x14ac:dyDescent="0.25">
      <c r="A266" s="4"/>
      <c r="U266" s="4"/>
      <c r="V266" s="4"/>
      <c r="X266" s="4"/>
      <c r="Z266" s="4"/>
      <c r="AB266" s="4"/>
      <c r="AC266" s="4"/>
      <c r="AE266" s="4"/>
      <c r="AG266" s="4"/>
      <c r="AI266" s="4"/>
      <c r="AJ266" s="4"/>
      <c r="AL266" s="4"/>
      <c r="AN266" s="4"/>
      <c r="AP266" s="4"/>
      <c r="AQ266" s="4"/>
      <c r="AS266" s="4"/>
      <c r="AU266" s="4"/>
      <c r="AW266" s="4"/>
      <c r="AX266" s="4"/>
      <c r="AZ266" s="4"/>
      <c r="BB266" s="4"/>
      <c r="BD266" s="4"/>
      <c r="BE266" s="4"/>
      <c r="BG266" s="4"/>
      <c r="BI266" s="4"/>
      <c r="BK266" s="4"/>
      <c r="BL266" s="4"/>
      <c r="BN266" s="4"/>
      <c r="BP266" s="4"/>
      <c r="BR266" s="4"/>
      <c r="BS266" s="4"/>
      <c r="BU266" s="4"/>
      <c r="BW266" s="4"/>
      <c r="BY266" s="4"/>
      <c r="BZ266" s="4"/>
      <c r="CB266" s="4"/>
      <c r="CD266" s="4"/>
      <c r="CF266" s="4"/>
    </row>
    <row r="267" spans="1:84" s="5" customFormat="1" x14ac:dyDescent="0.25">
      <c r="A267" s="4"/>
      <c r="U267" s="4"/>
      <c r="V267" s="4"/>
      <c r="X267" s="4"/>
      <c r="Z267" s="4"/>
      <c r="AB267" s="4"/>
      <c r="AC267" s="4"/>
      <c r="AE267" s="4"/>
      <c r="AG267" s="4"/>
      <c r="AI267" s="4"/>
      <c r="AJ267" s="4"/>
      <c r="AL267" s="4"/>
      <c r="AN267" s="4"/>
      <c r="AP267" s="4"/>
      <c r="AQ267" s="4"/>
      <c r="AS267" s="4"/>
      <c r="AU267" s="4"/>
      <c r="AW267" s="4"/>
      <c r="AX267" s="4"/>
      <c r="AZ267" s="4"/>
      <c r="BB267" s="4"/>
      <c r="BD267" s="4"/>
      <c r="BE267" s="4"/>
      <c r="BG267" s="4"/>
      <c r="BI267" s="4"/>
      <c r="BK267" s="4"/>
      <c r="BL267" s="4"/>
      <c r="BN267" s="4"/>
      <c r="BP267" s="4"/>
      <c r="BR267" s="4"/>
      <c r="BS267" s="4"/>
      <c r="BU267" s="4"/>
      <c r="BW267" s="4"/>
      <c r="BY267" s="4"/>
      <c r="BZ267" s="4"/>
      <c r="CB267" s="4"/>
      <c r="CD267" s="4"/>
      <c r="CF267" s="4"/>
    </row>
    <row r="268" spans="1:84" s="5" customFormat="1" x14ac:dyDescent="0.25">
      <c r="A268" s="4"/>
      <c r="U268" s="4"/>
      <c r="V268" s="4"/>
      <c r="X268" s="4"/>
      <c r="Z268" s="4"/>
      <c r="AB268" s="4"/>
      <c r="AC268" s="4"/>
      <c r="AE268" s="4"/>
      <c r="AG268" s="4"/>
      <c r="AI268" s="4"/>
      <c r="AJ268" s="4"/>
      <c r="AL268" s="4"/>
      <c r="AN268" s="4"/>
      <c r="AP268" s="4"/>
      <c r="AQ268" s="4"/>
      <c r="AS268" s="4"/>
      <c r="AU268" s="4"/>
      <c r="AW268" s="4"/>
      <c r="AX268" s="4"/>
      <c r="AZ268" s="4"/>
      <c r="BB268" s="4"/>
      <c r="BD268" s="4"/>
      <c r="BE268" s="4"/>
      <c r="BG268" s="4"/>
      <c r="BI268" s="4"/>
      <c r="BK268" s="4"/>
      <c r="BL268" s="4"/>
      <c r="BN268" s="4"/>
      <c r="BP268" s="4"/>
      <c r="BR268" s="4"/>
      <c r="BS268" s="4"/>
      <c r="BU268" s="4"/>
      <c r="BW268" s="4"/>
      <c r="BY268" s="4"/>
      <c r="BZ268" s="4"/>
      <c r="CB268" s="4"/>
      <c r="CD268" s="4"/>
      <c r="CF268" s="4"/>
    </row>
    <row r="269" spans="1:84" s="5" customFormat="1" x14ac:dyDescent="0.25">
      <c r="A269" s="4"/>
      <c r="U269" s="4"/>
      <c r="V269" s="4"/>
      <c r="X269" s="4"/>
      <c r="Z269" s="4"/>
      <c r="AB269" s="4"/>
      <c r="AC269" s="4"/>
      <c r="AE269" s="4"/>
      <c r="AG269" s="4"/>
      <c r="AI269" s="4"/>
      <c r="AJ269" s="4"/>
      <c r="AL269" s="4"/>
      <c r="AN269" s="4"/>
      <c r="AP269" s="4"/>
      <c r="AQ269" s="4"/>
      <c r="AS269" s="4"/>
      <c r="AU269" s="4"/>
      <c r="AW269" s="4"/>
      <c r="AX269" s="4"/>
      <c r="AZ269" s="4"/>
      <c r="BB269" s="4"/>
      <c r="BD269" s="4"/>
      <c r="BE269" s="4"/>
      <c r="BG269" s="4"/>
      <c r="BI269" s="4"/>
      <c r="BK269" s="4"/>
      <c r="BL269" s="4"/>
      <c r="BN269" s="4"/>
      <c r="BP269" s="4"/>
      <c r="BR269" s="4"/>
      <c r="BS269" s="4"/>
      <c r="BU269" s="4"/>
      <c r="BW269" s="4"/>
      <c r="BY269" s="4"/>
      <c r="BZ269" s="4"/>
      <c r="CB269" s="4"/>
      <c r="CD269" s="4"/>
      <c r="CF269" s="4"/>
    </row>
    <row r="270" spans="1:84" s="5" customFormat="1" x14ac:dyDescent="0.25">
      <c r="A270" s="4"/>
      <c r="U270" s="4"/>
      <c r="V270" s="4"/>
      <c r="X270" s="4"/>
      <c r="Z270" s="4"/>
      <c r="AB270" s="4"/>
      <c r="AC270" s="4"/>
      <c r="AE270" s="4"/>
      <c r="AG270" s="4"/>
      <c r="AI270" s="4"/>
      <c r="AJ270" s="4"/>
      <c r="AL270" s="4"/>
      <c r="AN270" s="4"/>
      <c r="AP270" s="4"/>
      <c r="AQ270" s="4"/>
      <c r="AS270" s="4"/>
      <c r="AU270" s="4"/>
      <c r="AW270" s="4"/>
      <c r="AX270" s="4"/>
      <c r="AZ270" s="4"/>
      <c r="BB270" s="4"/>
      <c r="BD270" s="4"/>
      <c r="BE270" s="4"/>
      <c r="BG270" s="4"/>
      <c r="BI270" s="4"/>
      <c r="BK270" s="4"/>
      <c r="BL270" s="4"/>
      <c r="BN270" s="4"/>
      <c r="BP270" s="4"/>
      <c r="BR270" s="4"/>
      <c r="BS270" s="4"/>
      <c r="BU270" s="4"/>
      <c r="BW270" s="4"/>
      <c r="BY270" s="4"/>
      <c r="BZ270" s="4"/>
      <c r="CB270" s="4"/>
      <c r="CD270" s="4"/>
      <c r="CF270" s="4"/>
    </row>
    <row r="271" spans="1:84" s="5" customFormat="1" x14ac:dyDescent="0.25">
      <c r="A271" s="4"/>
      <c r="U271" s="4"/>
      <c r="V271" s="4"/>
      <c r="X271" s="4"/>
      <c r="Z271" s="4"/>
      <c r="AB271" s="4"/>
      <c r="AC271" s="4"/>
      <c r="AE271" s="4"/>
      <c r="AG271" s="4"/>
      <c r="AI271" s="4"/>
      <c r="AJ271" s="4"/>
      <c r="AL271" s="4"/>
      <c r="AN271" s="4"/>
      <c r="AP271" s="4"/>
      <c r="AQ271" s="4"/>
      <c r="AS271" s="4"/>
      <c r="AU271" s="4"/>
      <c r="AW271" s="4"/>
      <c r="AX271" s="4"/>
      <c r="AZ271" s="4"/>
      <c r="BB271" s="4"/>
      <c r="BD271" s="4"/>
      <c r="BE271" s="4"/>
      <c r="BG271" s="4"/>
      <c r="BI271" s="4"/>
      <c r="BK271" s="4"/>
      <c r="BL271" s="4"/>
      <c r="BN271" s="4"/>
      <c r="BP271" s="4"/>
      <c r="BR271" s="4"/>
      <c r="BS271" s="4"/>
      <c r="BU271" s="4"/>
      <c r="BW271" s="4"/>
      <c r="BY271" s="4"/>
      <c r="BZ271" s="4"/>
      <c r="CB271" s="4"/>
      <c r="CD271" s="4"/>
      <c r="CF271" s="4"/>
    </row>
    <row r="272" spans="1:84" s="5" customFormat="1" x14ac:dyDescent="0.25">
      <c r="A272" s="4"/>
      <c r="U272" s="4"/>
      <c r="V272" s="4"/>
      <c r="X272" s="4"/>
      <c r="Z272" s="4"/>
      <c r="AB272" s="4"/>
      <c r="AC272" s="4"/>
      <c r="AE272" s="4"/>
      <c r="AG272" s="4"/>
      <c r="AI272" s="4"/>
      <c r="AJ272" s="4"/>
      <c r="AL272" s="4"/>
      <c r="AN272" s="4"/>
      <c r="AP272" s="4"/>
      <c r="AQ272" s="4"/>
      <c r="AS272" s="4"/>
      <c r="AU272" s="4"/>
      <c r="AW272" s="4"/>
      <c r="AX272" s="4"/>
      <c r="AZ272" s="4"/>
      <c r="BB272" s="4"/>
      <c r="BD272" s="4"/>
      <c r="BE272" s="4"/>
      <c r="BG272" s="4"/>
      <c r="BI272" s="4"/>
      <c r="BK272" s="4"/>
      <c r="BL272" s="4"/>
      <c r="BN272" s="4"/>
      <c r="BP272" s="4"/>
      <c r="BR272" s="4"/>
      <c r="BS272" s="4"/>
      <c r="BU272" s="4"/>
      <c r="BW272" s="4"/>
      <c r="BY272" s="4"/>
      <c r="BZ272" s="4"/>
      <c r="CB272" s="4"/>
      <c r="CD272" s="4"/>
      <c r="CF272" s="4"/>
    </row>
    <row r="273" spans="1:84" s="5" customFormat="1" x14ac:dyDescent="0.25">
      <c r="A273" s="4"/>
      <c r="U273" s="4"/>
      <c r="V273" s="4"/>
      <c r="X273" s="4"/>
      <c r="Z273" s="4"/>
      <c r="AB273" s="4"/>
      <c r="AC273" s="4"/>
      <c r="AE273" s="4"/>
      <c r="AG273" s="4"/>
      <c r="AI273" s="4"/>
      <c r="AJ273" s="4"/>
      <c r="AL273" s="4"/>
      <c r="AN273" s="4"/>
      <c r="AP273" s="4"/>
      <c r="AQ273" s="4"/>
      <c r="AS273" s="4"/>
      <c r="AU273" s="4"/>
      <c r="AW273" s="4"/>
      <c r="AX273" s="4"/>
      <c r="AZ273" s="4"/>
      <c r="BB273" s="4"/>
      <c r="BD273" s="4"/>
      <c r="BE273" s="4"/>
      <c r="BG273" s="4"/>
      <c r="BI273" s="4"/>
      <c r="BK273" s="4"/>
      <c r="BL273" s="4"/>
      <c r="BN273" s="4"/>
      <c r="BP273" s="4"/>
      <c r="BR273" s="4"/>
      <c r="BS273" s="4"/>
      <c r="BU273" s="4"/>
      <c r="BW273" s="4"/>
      <c r="BY273" s="4"/>
      <c r="BZ273" s="4"/>
      <c r="CB273" s="4"/>
      <c r="CD273" s="4"/>
      <c r="CF273" s="4"/>
    </row>
    <row r="274" spans="1:84" s="5" customFormat="1" x14ac:dyDescent="0.25">
      <c r="A274" s="4"/>
      <c r="U274" s="4"/>
      <c r="V274" s="4"/>
      <c r="X274" s="4"/>
      <c r="Z274" s="4"/>
      <c r="AB274" s="4"/>
      <c r="AC274" s="4"/>
      <c r="AE274" s="4"/>
      <c r="AG274" s="4"/>
      <c r="AI274" s="4"/>
      <c r="AJ274" s="4"/>
      <c r="AL274" s="4"/>
      <c r="AN274" s="4"/>
      <c r="AP274" s="4"/>
      <c r="AQ274" s="4"/>
      <c r="AS274" s="4"/>
      <c r="AU274" s="4"/>
      <c r="AW274" s="4"/>
      <c r="AX274" s="4"/>
      <c r="AZ274" s="4"/>
      <c r="BB274" s="4"/>
      <c r="BD274" s="4"/>
      <c r="BE274" s="4"/>
      <c r="BG274" s="4"/>
      <c r="BI274" s="4"/>
      <c r="BK274" s="4"/>
      <c r="BL274" s="4"/>
      <c r="BN274" s="4"/>
      <c r="BP274" s="4"/>
      <c r="BR274" s="4"/>
      <c r="BS274" s="4"/>
      <c r="BU274" s="4"/>
      <c r="BW274" s="4"/>
      <c r="BY274" s="4"/>
      <c r="BZ274" s="4"/>
      <c r="CB274" s="4"/>
      <c r="CD274" s="4"/>
      <c r="CF274" s="4"/>
    </row>
    <row r="275" spans="1:84" s="5" customFormat="1" x14ac:dyDescent="0.25">
      <c r="A275" s="4"/>
      <c r="U275" s="4"/>
      <c r="V275" s="4"/>
      <c r="X275" s="4"/>
      <c r="Z275" s="4"/>
      <c r="AB275" s="4"/>
      <c r="AC275" s="4"/>
      <c r="AE275" s="4"/>
      <c r="AG275" s="4"/>
      <c r="AI275" s="4"/>
      <c r="AJ275" s="4"/>
      <c r="AL275" s="4"/>
      <c r="AN275" s="4"/>
      <c r="AP275" s="4"/>
      <c r="AQ275" s="4"/>
      <c r="AS275" s="4"/>
      <c r="AU275" s="4"/>
      <c r="AW275" s="4"/>
      <c r="AX275" s="4"/>
      <c r="AZ275" s="4"/>
      <c r="BB275" s="4"/>
      <c r="BD275" s="4"/>
      <c r="BE275" s="4"/>
      <c r="BG275" s="4"/>
      <c r="BI275" s="4"/>
      <c r="BK275" s="4"/>
      <c r="BL275" s="4"/>
      <c r="BN275" s="4"/>
      <c r="BP275" s="4"/>
      <c r="BR275" s="4"/>
      <c r="BS275" s="4"/>
      <c r="BU275" s="4"/>
      <c r="BW275" s="4"/>
      <c r="BY275" s="4"/>
      <c r="BZ275" s="4"/>
      <c r="CB275" s="4"/>
      <c r="CD275" s="4"/>
      <c r="CF275" s="4"/>
    </row>
    <row r="276" spans="1:84" s="5" customFormat="1" x14ac:dyDescent="0.25">
      <c r="A276" s="4"/>
      <c r="U276" s="4"/>
      <c r="V276" s="4"/>
      <c r="X276" s="4"/>
      <c r="Z276" s="4"/>
      <c r="AB276" s="4"/>
      <c r="AC276" s="4"/>
      <c r="AE276" s="4"/>
      <c r="AG276" s="4"/>
      <c r="AI276" s="4"/>
      <c r="AJ276" s="4"/>
      <c r="AL276" s="4"/>
      <c r="AN276" s="4"/>
      <c r="AP276" s="4"/>
      <c r="AQ276" s="4"/>
      <c r="AS276" s="4"/>
      <c r="AU276" s="4"/>
      <c r="AW276" s="4"/>
      <c r="AX276" s="4"/>
      <c r="AZ276" s="4"/>
      <c r="BB276" s="4"/>
      <c r="BD276" s="4"/>
      <c r="BE276" s="4"/>
      <c r="BG276" s="4"/>
      <c r="BI276" s="4"/>
      <c r="BK276" s="4"/>
      <c r="BL276" s="4"/>
      <c r="BN276" s="4"/>
      <c r="BP276" s="4"/>
      <c r="BR276" s="4"/>
      <c r="BS276" s="4"/>
      <c r="BU276" s="4"/>
      <c r="BW276" s="4"/>
      <c r="BY276" s="4"/>
      <c r="BZ276" s="4"/>
      <c r="CB276" s="4"/>
      <c r="CD276" s="4"/>
      <c r="CF276" s="4"/>
    </row>
    <row r="277" spans="1:84" s="5" customFormat="1" x14ac:dyDescent="0.25">
      <c r="A277" s="4"/>
      <c r="U277" s="4"/>
      <c r="V277" s="4"/>
      <c r="X277" s="4"/>
      <c r="Z277" s="4"/>
      <c r="AB277" s="4"/>
      <c r="AC277" s="4"/>
      <c r="AE277" s="4"/>
      <c r="AG277" s="4"/>
      <c r="AI277" s="4"/>
      <c r="AJ277" s="4"/>
      <c r="AL277" s="4"/>
      <c r="AN277" s="4"/>
      <c r="AP277" s="4"/>
      <c r="AQ277" s="4"/>
      <c r="AS277" s="4"/>
      <c r="AU277" s="4"/>
      <c r="AW277" s="4"/>
      <c r="AX277" s="4"/>
      <c r="AZ277" s="4"/>
      <c r="BB277" s="4"/>
      <c r="BD277" s="4"/>
      <c r="BE277" s="4"/>
      <c r="BG277" s="4"/>
      <c r="BI277" s="4"/>
      <c r="BK277" s="4"/>
      <c r="BL277" s="4"/>
      <c r="BN277" s="4"/>
      <c r="BP277" s="4"/>
      <c r="BR277" s="4"/>
      <c r="BS277" s="4"/>
      <c r="BU277" s="4"/>
      <c r="BW277" s="4"/>
      <c r="BY277" s="4"/>
      <c r="BZ277" s="4"/>
      <c r="CB277" s="4"/>
      <c r="CD277" s="4"/>
      <c r="CF277" s="4"/>
    </row>
    <row r="278" spans="1:84" s="5" customFormat="1" x14ac:dyDescent="0.25">
      <c r="A278" s="4"/>
      <c r="U278" s="4"/>
      <c r="V278" s="4"/>
      <c r="X278" s="4"/>
      <c r="Z278" s="4"/>
      <c r="AB278" s="4"/>
      <c r="AC278" s="4"/>
      <c r="AE278" s="4"/>
      <c r="AG278" s="4"/>
      <c r="AI278" s="4"/>
      <c r="AJ278" s="4"/>
      <c r="AL278" s="4"/>
      <c r="AN278" s="4"/>
      <c r="AP278" s="4"/>
      <c r="AQ278" s="4"/>
      <c r="AS278" s="4"/>
      <c r="AU278" s="4"/>
      <c r="AW278" s="4"/>
      <c r="AX278" s="4"/>
      <c r="AZ278" s="4"/>
      <c r="BB278" s="4"/>
      <c r="BD278" s="4"/>
      <c r="BE278" s="4"/>
      <c r="BG278" s="4"/>
      <c r="BI278" s="4"/>
      <c r="BK278" s="4"/>
      <c r="BL278" s="4"/>
      <c r="BN278" s="4"/>
      <c r="BP278" s="4"/>
      <c r="BR278" s="4"/>
      <c r="BS278" s="4"/>
      <c r="BU278" s="4"/>
      <c r="BW278" s="4"/>
      <c r="BY278" s="4"/>
      <c r="BZ278" s="4"/>
      <c r="CB278" s="4"/>
      <c r="CD278" s="4"/>
      <c r="CF278" s="4"/>
    </row>
    <row r="279" spans="1:84" s="5" customFormat="1" x14ac:dyDescent="0.25">
      <c r="A279" s="4"/>
      <c r="U279" s="4"/>
      <c r="V279" s="4"/>
      <c r="X279" s="4"/>
      <c r="Z279" s="4"/>
      <c r="AB279" s="4"/>
      <c r="AC279" s="4"/>
      <c r="AE279" s="4"/>
      <c r="AG279" s="4"/>
      <c r="AI279" s="4"/>
      <c r="AJ279" s="4"/>
      <c r="AL279" s="4"/>
      <c r="AN279" s="4"/>
      <c r="AP279" s="4"/>
      <c r="AQ279" s="4"/>
      <c r="AS279" s="4"/>
      <c r="AU279" s="4"/>
      <c r="AW279" s="4"/>
      <c r="AX279" s="4"/>
      <c r="AZ279" s="4"/>
      <c r="BB279" s="4"/>
      <c r="BD279" s="4"/>
      <c r="BE279" s="4"/>
      <c r="BG279" s="4"/>
      <c r="BI279" s="4"/>
      <c r="BK279" s="4"/>
      <c r="BL279" s="4"/>
      <c r="BN279" s="4"/>
      <c r="BP279" s="4"/>
      <c r="BR279" s="4"/>
      <c r="BS279" s="4"/>
      <c r="BU279" s="4"/>
      <c r="BW279" s="4"/>
      <c r="BY279" s="4"/>
      <c r="BZ279" s="4"/>
      <c r="CB279" s="4"/>
      <c r="CD279" s="4"/>
      <c r="CF279" s="4"/>
    </row>
    <row r="280" spans="1:84" s="5" customFormat="1" x14ac:dyDescent="0.25">
      <c r="A280" s="4"/>
      <c r="U280" s="4"/>
      <c r="V280" s="4"/>
      <c r="X280" s="4"/>
      <c r="Z280" s="4"/>
      <c r="AB280" s="4"/>
      <c r="AC280" s="4"/>
      <c r="AE280" s="4"/>
      <c r="AG280" s="4"/>
      <c r="AI280" s="4"/>
      <c r="AJ280" s="4"/>
      <c r="AL280" s="4"/>
      <c r="AN280" s="4"/>
      <c r="AP280" s="4"/>
      <c r="AQ280" s="4"/>
      <c r="AS280" s="4"/>
      <c r="AU280" s="4"/>
      <c r="AW280" s="4"/>
      <c r="AX280" s="4"/>
      <c r="AZ280" s="4"/>
      <c r="BB280" s="4"/>
      <c r="BD280" s="4"/>
      <c r="BE280" s="4"/>
      <c r="BG280" s="4"/>
      <c r="BI280" s="4"/>
      <c r="BK280" s="4"/>
      <c r="BL280" s="4"/>
      <c r="BN280" s="4"/>
      <c r="BP280" s="4"/>
      <c r="BR280" s="4"/>
      <c r="BS280" s="4"/>
      <c r="BU280" s="4"/>
      <c r="BW280" s="4"/>
      <c r="BY280" s="4"/>
      <c r="BZ280" s="4"/>
      <c r="CB280" s="4"/>
      <c r="CD280" s="4"/>
      <c r="CF280" s="4"/>
    </row>
    <row r="281" spans="1:84" s="5" customFormat="1" x14ac:dyDescent="0.25">
      <c r="A281" s="4"/>
      <c r="U281" s="4"/>
      <c r="V281" s="4"/>
      <c r="X281" s="4"/>
      <c r="Z281" s="4"/>
      <c r="AB281" s="4"/>
      <c r="AC281" s="4"/>
      <c r="AE281" s="4"/>
      <c r="AG281" s="4"/>
      <c r="AI281" s="4"/>
      <c r="AJ281" s="4"/>
      <c r="AL281" s="4"/>
      <c r="AN281" s="4"/>
      <c r="AP281" s="4"/>
      <c r="AQ281" s="4"/>
      <c r="AS281" s="4"/>
      <c r="AU281" s="4"/>
      <c r="AW281" s="4"/>
      <c r="AX281" s="4"/>
      <c r="AZ281" s="4"/>
      <c r="BB281" s="4"/>
      <c r="BD281" s="4"/>
      <c r="BE281" s="4"/>
      <c r="BG281" s="4"/>
      <c r="BI281" s="4"/>
      <c r="BK281" s="4"/>
      <c r="BL281" s="4"/>
      <c r="BN281" s="4"/>
      <c r="BP281" s="4"/>
      <c r="BR281" s="4"/>
      <c r="BS281" s="4"/>
      <c r="BU281" s="4"/>
      <c r="BW281" s="4"/>
      <c r="BY281" s="4"/>
      <c r="BZ281" s="4"/>
      <c r="CB281" s="4"/>
      <c r="CD281" s="4"/>
      <c r="CF281" s="4"/>
    </row>
    <row r="282" spans="1:84" s="5" customFormat="1" x14ac:dyDescent="0.25">
      <c r="A282" s="4"/>
      <c r="U282" s="4"/>
      <c r="V282" s="4"/>
      <c r="X282" s="4"/>
      <c r="Z282" s="4"/>
      <c r="AB282" s="4"/>
      <c r="AC282" s="4"/>
      <c r="AE282" s="4"/>
      <c r="AG282" s="4"/>
      <c r="AI282" s="4"/>
      <c r="AJ282" s="4"/>
      <c r="AL282" s="4"/>
      <c r="AN282" s="4"/>
      <c r="AP282" s="4"/>
      <c r="AQ282" s="4"/>
      <c r="AS282" s="4"/>
      <c r="AU282" s="4"/>
      <c r="AW282" s="4"/>
      <c r="AX282" s="4"/>
      <c r="AZ282" s="4"/>
      <c r="BB282" s="4"/>
      <c r="BD282" s="4"/>
      <c r="BE282" s="4"/>
      <c r="BG282" s="4"/>
      <c r="BI282" s="4"/>
      <c r="BK282" s="4"/>
      <c r="BL282" s="4"/>
      <c r="BN282" s="4"/>
      <c r="BP282" s="4"/>
      <c r="BR282" s="4"/>
      <c r="BS282" s="4"/>
      <c r="BU282" s="4"/>
      <c r="BW282" s="4"/>
      <c r="BY282" s="4"/>
      <c r="BZ282" s="4"/>
      <c r="CB282" s="4"/>
      <c r="CD282" s="4"/>
      <c r="CF282" s="4"/>
    </row>
    <row r="283" spans="1:84" s="5" customFormat="1" x14ac:dyDescent="0.25">
      <c r="A283" s="4"/>
      <c r="U283" s="4"/>
      <c r="V283" s="4"/>
      <c r="X283" s="4"/>
      <c r="Z283" s="4"/>
      <c r="AB283" s="4"/>
      <c r="AC283" s="4"/>
      <c r="AE283" s="4"/>
      <c r="AG283" s="4"/>
      <c r="AI283" s="4"/>
      <c r="AJ283" s="4"/>
      <c r="AL283" s="4"/>
      <c r="AN283" s="4"/>
      <c r="AP283" s="4"/>
      <c r="AQ283" s="4"/>
      <c r="AS283" s="4"/>
      <c r="AU283" s="4"/>
      <c r="AW283" s="4"/>
      <c r="AX283" s="4"/>
      <c r="AZ283" s="4"/>
      <c r="BB283" s="4"/>
      <c r="BD283" s="4"/>
      <c r="BE283" s="4"/>
      <c r="BG283" s="4"/>
      <c r="BI283" s="4"/>
      <c r="BK283" s="4"/>
      <c r="BL283" s="4"/>
      <c r="BN283" s="4"/>
      <c r="BP283" s="4"/>
      <c r="BR283" s="4"/>
      <c r="BS283" s="4"/>
      <c r="BU283" s="4"/>
      <c r="BW283" s="4"/>
      <c r="BY283" s="4"/>
      <c r="BZ283" s="4"/>
      <c r="CB283" s="4"/>
      <c r="CD283" s="4"/>
      <c r="CF283" s="4"/>
    </row>
    <row r="284" spans="1:84" s="5" customFormat="1" x14ac:dyDescent="0.25">
      <c r="A284" s="4"/>
      <c r="U284" s="4"/>
      <c r="V284" s="4"/>
      <c r="X284" s="4"/>
      <c r="Z284" s="4"/>
      <c r="AB284" s="4"/>
      <c r="AC284" s="4"/>
      <c r="AE284" s="4"/>
      <c r="AG284" s="4"/>
      <c r="AI284" s="4"/>
      <c r="AJ284" s="4"/>
      <c r="AL284" s="4"/>
      <c r="AN284" s="4"/>
      <c r="AP284" s="4"/>
      <c r="AQ284" s="4"/>
      <c r="AS284" s="4"/>
      <c r="AU284" s="4"/>
      <c r="AW284" s="4"/>
      <c r="AX284" s="4"/>
      <c r="AZ284" s="4"/>
      <c r="BB284" s="4"/>
      <c r="BD284" s="4"/>
      <c r="BE284" s="4"/>
      <c r="BG284" s="4"/>
      <c r="BI284" s="4"/>
      <c r="BK284" s="4"/>
      <c r="BL284" s="4"/>
      <c r="BN284" s="4"/>
      <c r="BP284" s="4"/>
      <c r="BR284" s="4"/>
      <c r="BS284" s="4"/>
      <c r="BU284" s="4"/>
      <c r="BW284" s="4"/>
      <c r="BY284" s="4"/>
      <c r="BZ284" s="4"/>
      <c r="CB284" s="4"/>
      <c r="CD284" s="4"/>
      <c r="CF284" s="4"/>
    </row>
    <row r="285" spans="1:84" s="5" customFormat="1" x14ac:dyDescent="0.25">
      <c r="A285" s="4"/>
      <c r="U285" s="4"/>
      <c r="V285" s="4"/>
      <c r="X285" s="4"/>
      <c r="Z285" s="4"/>
      <c r="AB285" s="4"/>
      <c r="AC285" s="4"/>
      <c r="AE285" s="4"/>
      <c r="AG285" s="4"/>
      <c r="AI285" s="4"/>
      <c r="AJ285" s="4"/>
      <c r="AL285" s="4"/>
      <c r="AN285" s="4"/>
      <c r="AP285" s="4"/>
      <c r="AQ285" s="4"/>
      <c r="AS285" s="4"/>
      <c r="AU285" s="4"/>
      <c r="AW285" s="4"/>
      <c r="AX285" s="4"/>
      <c r="AZ285" s="4"/>
      <c r="BB285" s="4"/>
      <c r="BD285" s="4"/>
      <c r="BE285" s="4"/>
      <c r="BG285" s="4"/>
      <c r="BI285" s="4"/>
      <c r="BK285" s="4"/>
      <c r="BL285" s="4"/>
      <c r="BN285" s="4"/>
      <c r="BP285" s="4"/>
      <c r="BR285" s="4"/>
      <c r="BS285" s="4"/>
      <c r="BU285" s="4"/>
      <c r="BW285" s="4"/>
      <c r="BY285" s="4"/>
      <c r="BZ285" s="4"/>
      <c r="CB285" s="4"/>
      <c r="CD285" s="4"/>
      <c r="CF285" s="4"/>
    </row>
    <row r="286" spans="1:84" s="5" customFormat="1" x14ac:dyDescent="0.25">
      <c r="A286" s="6"/>
      <c r="U286" s="6"/>
      <c r="V286" s="6"/>
      <c r="X286" s="6"/>
      <c r="Z286" s="6"/>
      <c r="AB286" s="6"/>
      <c r="AC286" s="6"/>
      <c r="AE286" s="6"/>
      <c r="AG286" s="6"/>
      <c r="AI286" s="6"/>
      <c r="AJ286" s="6"/>
      <c r="AL286" s="6"/>
      <c r="AN286" s="6"/>
      <c r="AP286" s="6"/>
      <c r="AQ286" s="6"/>
      <c r="AS286" s="6"/>
      <c r="AU286" s="6"/>
      <c r="AW286" s="6"/>
      <c r="AX286" s="6"/>
      <c r="AZ286" s="6"/>
      <c r="BB286" s="6"/>
      <c r="BD286" s="6"/>
      <c r="BE286" s="6"/>
      <c r="BG286" s="6"/>
      <c r="BI286" s="6"/>
      <c r="BK286" s="6"/>
      <c r="BL286" s="6"/>
      <c r="BN286" s="6"/>
      <c r="BP286" s="6"/>
      <c r="BR286" s="6"/>
      <c r="BS286" s="6"/>
      <c r="BU286" s="6"/>
      <c r="BW286" s="6"/>
      <c r="BY286" s="6"/>
      <c r="BZ286" s="6"/>
      <c r="CB286" s="6"/>
      <c r="CD286" s="6"/>
      <c r="CF286" s="6"/>
    </row>
    <row r="287" spans="1:84" s="5" customFormat="1" x14ac:dyDescent="0.25">
      <c r="A287" s="4"/>
      <c r="U287" s="4"/>
      <c r="V287" s="4"/>
      <c r="X287" s="4"/>
      <c r="Z287" s="4"/>
      <c r="AB287" s="4"/>
      <c r="AC287" s="4"/>
      <c r="AE287" s="4"/>
      <c r="AG287" s="4"/>
      <c r="AI287" s="4"/>
      <c r="AJ287" s="4"/>
      <c r="AL287" s="4"/>
      <c r="AN287" s="4"/>
      <c r="AP287" s="4"/>
      <c r="AQ287" s="4"/>
      <c r="AS287" s="4"/>
      <c r="AU287" s="4"/>
      <c r="AW287" s="4"/>
      <c r="AX287" s="4"/>
      <c r="AZ287" s="4"/>
      <c r="BB287" s="4"/>
      <c r="BD287" s="4"/>
      <c r="BE287" s="4"/>
      <c r="BG287" s="4"/>
      <c r="BI287" s="4"/>
      <c r="BK287" s="4"/>
      <c r="BL287" s="4"/>
      <c r="BN287" s="4"/>
      <c r="BP287" s="4"/>
      <c r="BR287" s="4"/>
      <c r="BS287" s="4"/>
      <c r="BU287" s="4"/>
      <c r="BW287" s="4"/>
      <c r="BY287" s="4"/>
      <c r="BZ287" s="4"/>
      <c r="CB287" s="4"/>
      <c r="CD287" s="4"/>
      <c r="CF287" s="4"/>
    </row>
    <row r="288" spans="1:84" s="5" customFormat="1" x14ac:dyDescent="0.25">
      <c r="A288" s="4"/>
      <c r="U288" s="4"/>
      <c r="V288" s="4"/>
      <c r="X288" s="4"/>
      <c r="Z288" s="4"/>
      <c r="AB288" s="4"/>
      <c r="AC288" s="4"/>
      <c r="AE288" s="4"/>
      <c r="AG288" s="4"/>
      <c r="AI288" s="4"/>
      <c r="AJ288" s="4"/>
      <c r="AL288" s="4"/>
      <c r="AN288" s="4"/>
      <c r="AP288" s="4"/>
      <c r="AQ288" s="4"/>
      <c r="AS288" s="4"/>
      <c r="AU288" s="4"/>
      <c r="AW288" s="4"/>
      <c r="AX288" s="4"/>
      <c r="AZ288" s="4"/>
      <c r="BB288" s="4"/>
      <c r="BD288" s="4"/>
      <c r="BE288" s="4"/>
      <c r="BG288" s="4"/>
      <c r="BI288" s="4"/>
      <c r="BK288" s="4"/>
      <c r="BL288" s="4"/>
      <c r="BN288" s="4"/>
      <c r="BP288" s="4"/>
      <c r="BR288" s="4"/>
      <c r="BS288" s="4"/>
      <c r="BU288" s="4"/>
      <c r="BW288" s="4"/>
      <c r="BY288" s="4"/>
      <c r="BZ288" s="4"/>
      <c r="CB288" s="4"/>
      <c r="CD288" s="4"/>
      <c r="CF288" s="4"/>
    </row>
    <row r="289" spans="1:84" s="5" customFormat="1" x14ac:dyDescent="0.25">
      <c r="A289" s="4"/>
      <c r="U289" s="4"/>
      <c r="V289" s="4"/>
      <c r="X289" s="4"/>
      <c r="Z289" s="4"/>
      <c r="AB289" s="4"/>
      <c r="AC289" s="4"/>
      <c r="AE289" s="4"/>
      <c r="AG289" s="4"/>
      <c r="AI289" s="4"/>
      <c r="AJ289" s="4"/>
      <c r="AL289" s="4"/>
      <c r="AN289" s="4"/>
      <c r="AP289" s="4"/>
      <c r="AQ289" s="4"/>
      <c r="AS289" s="4"/>
      <c r="AU289" s="4"/>
      <c r="AW289" s="4"/>
      <c r="AX289" s="4"/>
      <c r="AZ289" s="4"/>
      <c r="BB289" s="4"/>
      <c r="BD289" s="4"/>
      <c r="BE289" s="4"/>
      <c r="BG289" s="4"/>
      <c r="BI289" s="4"/>
      <c r="BK289" s="4"/>
      <c r="BL289" s="4"/>
      <c r="BN289" s="4"/>
      <c r="BP289" s="4"/>
      <c r="BR289" s="4"/>
      <c r="BS289" s="4"/>
      <c r="BU289" s="4"/>
      <c r="BW289" s="4"/>
      <c r="BY289" s="4"/>
      <c r="BZ289" s="4"/>
      <c r="CB289" s="4"/>
      <c r="CD289" s="4"/>
      <c r="CF289" s="4"/>
    </row>
    <row r="290" spans="1:84" s="5" customFormat="1" x14ac:dyDescent="0.25">
      <c r="A290" s="4"/>
      <c r="U290" s="4"/>
      <c r="V290" s="4"/>
      <c r="X290" s="4"/>
      <c r="Z290" s="4"/>
      <c r="AB290" s="4"/>
      <c r="AC290" s="4"/>
      <c r="AE290" s="4"/>
      <c r="AG290" s="4"/>
      <c r="AI290" s="4"/>
      <c r="AJ290" s="4"/>
      <c r="AL290" s="4"/>
      <c r="AN290" s="4"/>
      <c r="AP290" s="4"/>
      <c r="AQ290" s="4"/>
      <c r="AS290" s="4"/>
      <c r="AU290" s="4"/>
      <c r="AW290" s="4"/>
      <c r="AX290" s="4"/>
      <c r="AZ290" s="4"/>
      <c r="BB290" s="4"/>
      <c r="BD290" s="4"/>
      <c r="BE290" s="4"/>
      <c r="BG290" s="4"/>
      <c r="BI290" s="4"/>
      <c r="BK290" s="4"/>
      <c r="BL290" s="4"/>
      <c r="BN290" s="4"/>
      <c r="BP290" s="4"/>
      <c r="BR290" s="4"/>
      <c r="BS290" s="4"/>
      <c r="BU290" s="4"/>
      <c r="BW290" s="4"/>
      <c r="BY290" s="4"/>
      <c r="BZ290" s="4"/>
      <c r="CB290" s="4"/>
      <c r="CD290" s="4"/>
      <c r="CF290" s="4"/>
    </row>
    <row r="291" spans="1:84" s="5" customFormat="1" x14ac:dyDescent="0.25">
      <c r="A291" s="4"/>
      <c r="U291" s="4"/>
      <c r="V291" s="4"/>
      <c r="X291" s="4"/>
      <c r="Z291" s="4"/>
      <c r="AB291" s="4"/>
      <c r="AC291" s="4"/>
      <c r="AE291" s="4"/>
      <c r="AG291" s="4"/>
      <c r="AI291" s="4"/>
      <c r="AJ291" s="4"/>
      <c r="AL291" s="4"/>
      <c r="AN291" s="4"/>
      <c r="AP291" s="4"/>
      <c r="AQ291" s="4"/>
      <c r="AS291" s="4"/>
      <c r="AU291" s="4"/>
      <c r="AW291" s="4"/>
      <c r="AX291" s="4"/>
      <c r="AZ291" s="4"/>
      <c r="BB291" s="4"/>
      <c r="BD291" s="4"/>
      <c r="BE291" s="4"/>
      <c r="BG291" s="4"/>
      <c r="BI291" s="4"/>
      <c r="BK291" s="4"/>
      <c r="BL291" s="4"/>
      <c r="BN291" s="4"/>
      <c r="BP291" s="4"/>
      <c r="BR291" s="4"/>
      <c r="BS291" s="4"/>
      <c r="BU291" s="4"/>
      <c r="BW291" s="4"/>
      <c r="BY291" s="4"/>
      <c r="BZ291" s="4"/>
      <c r="CB291" s="4"/>
      <c r="CD291" s="4"/>
      <c r="CF291" s="4"/>
    </row>
    <row r="292" spans="1:84" s="5" customFormat="1" x14ac:dyDescent="0.25">
      <c r="A292" s="4"/>
      <c r="U292" s="4"/>
      <c r="V292" s="4"/>
      <c r="X292" s="4"/>
      <c r="Z292" s="4"/>
      <c r="AB292" s="4"/>
      <c r="AC292" s="4"/>
      <c r="AE292" s="4"/>
      <c r="AG292" s="4"/>
      <c r="AI292" s="4"/>
      <c r="AJ292" s="4"/>
      <c r="AL292" s="4"/>
      <c r="AN292" s="4"/>
      <c r="AP292" s="4"/>
      <c r="AQ292" s="4"/>
      <c r="AS292" s="4"/>
      <c r="AU292" s="4"/>
      <c r="AW292" s="4"/>
      <c r="AX292" s="4"/>
      <c r="AZ292" s="4"/>
      <c r="BB292" s="4"/>
      <c r="BD292" s="4"/>
      <c r="BE292" s="4"/>
      <c r="BG292" s="4"/>
      <c r="BI292" s="4"/>
      <c r="BK292" s="4"/>
      <c r="BL292" s="4"/>
      <c r="BN292" s="4"/>
      <c r="BP292" s="4"/>
      <c r="BR292" s="4"/>
      <c r="BS292" s="4"/>
      <c r="BU292" s="4"/>
      <c r="BW292" s="4"/>
      <c r="BY292" s="4"/>
      <c r="BZ292" s="4"/>
      <c r="CB292" s="4"/>
      <c r="CD292" s="4"/>
      <c r="CF292" s="4"/>
    </row>
    <row r="293" spans="1:84" s="5" customFormat="1" x14ac:dyDescent="0.25">
      <c r="A293" s="4"/>
      <c r="U293" s="4"/>
      <c r="V293" s="4"/>
      <c r="X293" s="4"/>
      <c r="Z293" s="4"/>
      <c r="AB293" s="4"/>
      <c r="AC293" s="4"/>
      <c r="AE293" s="4"/>
      <c r="AG293" s="4"/>
      <c r="AI293" s="4"/>
      <c r="AJ293" s="4"/>
      <c r="AL293" s="4"/>
      <c r="AN293" s="4"/>
      <c r="AP293" s="4"/>
      <c r="AQ293" s="4"/>
      <c r="AS293" s="4"/>
      <c r="AU293" s="4"/>
      <c r="AW293" s="4"/>
      <c r="AX293" s="4"/>
      <c r="AZ293" s="4"/>
      <c r="BB293" s="4"/>
      <c r="BD293" s="4"/>
      <c r="BE293" s="4"/>
      <c r="BG293" s="4"/>
      <c r="BI293" s="4"/>
      <c r="BK293" s="4"/>
      <c r="BL293" s="4"/>
      <c r="BN293" s="4"/>
      <c r="BP293" s="4"/>
      <c r="BR293" s="4"/>
      <c r="BS293" s="4"/>
      <c r="BU293" s="4"/>
      <c r="BW293" s="4"/>
      <c r="BY293" s="4"/>
      <c r="BZ293" s="4"/>
      <c r="CB293" s="4"/>
      <c r="CD293" s="4"/>
      <c r="CF293" s="4"/>
    </row>
    <row r="294" spans="1:84" s="5" customFormat="1" x14ac:dyDescent="0.25">
      <c r="A294" s="4"/>
      <c r="U294" s="4"/>
      <c r="V294" s="4"/>
      <c r="X294" s="4"/>
      <c r="Z294" s="4"/>
      <c r="AB294" s="4"/>
      <c r="AC294" s="4"/>
      <c r="AE294" s="4"/>
      <c r="AG294" s="4"/>
      <c r="AI294" s="4"/>
      <c r="AJ294" s="4"/>
      <c r="AL294" s="4"/>
      <c r="AN294" s="4"/>
      <c r="AP294" s="4"/>
      <c r="AQ294" s="4"/>
      <c r="AS294" s="4"/>
      <c r="AU294" s="4"/>
      <c r="AW294" s="4"/>
      <c r="AX294" s="4"/>
      <c r="AZ294" s="4"/>
      <c r="BB294" s="4"/>
      <c r="BD294" s="4"/>
      <c r="BE294" s="4"/>
      <c r="BG294" s="4"/>
      <c r="BI294" s="4"/>
      <c r="BK294" s="4"/>
      <c r="BL294" s="4"/>
      <c r="BN294" s="4"/>
      <c r="BP294" s="4"/>
      <c r="BR294" s="4"/>
      <c r="BS294" s="4"/>
      <c r="BU294" s="4"/>
      <c r="BW294" s="4"/>
      <c r="BY294" s="4"/>
      <c r="BZ294" s="4"/>
      <c r="CB294" s="4"/>
      <c r="CD294" s="4"/>
      <c r="CF294" s="4"/>
    </row>
    <row r="295" spans="1:84" s="5" customFormat="1" x14ac:dyDescent="0.25">
      <c r="A295" s="4"/>
      <c r="U295" s="4"/>
      <c r="V295" s="4"/>
      <c r="X295" s="4"/>
      <c r="Z295" s="4"/>
      <c r="AB295" s="4"/>
      <c r="AC295" s="4"/>
      <c r="AE295" s="4"/>
      <c r="AG295" s="4"/>
      <c r="AI295" s="4"/>
      <c r="AJ295" s="4"/>
      <c r="AL295" s="4"/>
      <c r="AN295" s="4"/>
      <c r="AP295" s="4"/>
      <c r="AQ295" s="4"/>
      <c r="AS295" s="4"/>
      <c r="AU295" s="4"/>
      <c r="AW295" s="4"/>
      <c r="AX295" s="4"/>
      <c r="AZ295" s="4"/>
      <c r="BB295" s="4"/>
      <c r="BD295" s="4"/>
      <c r="BE295" s="4"/>
      <c r="BG295" s="4"/>
      <c r="BI295" s="4"/>
      <c r="BK295" s="4"/>
      <c r="BL295" s="4"/>
      <c r="BN295" s="4"/>
      <c r="BP295" s="4"/>
      <c r="BR295" s="4"/>
      <c r="BS295" s="4"/>
      <c r="BU295" s="4"/>
      <c r="BW295" s="4"/>
      <c r="BY295" s="4"/>
      <c r="BZ295" s="4"/>
      <c r="CB295" s="4"/>
      <c r="CD295" s="4"/>
      <c r="CF295" s="4"/>
    </row>
    <row r="296" spans="1:84" s="5" customFormat="1" x14ac:dyDescent="0.25">
      <c r="A296" s="4"/>
      <c r="U296" s="4"/>
      <c r="V296" s="4"/>
      <c r="X296" s="4"/>
      <c r="Z296" s="4"/>
      <c r="AB296" s="4"/>
      <c r="AC296" s="4"/>
      <c r="AE296" s="4"/>
      <c r="AG296" s="4"/>
      <c r="AI296" s="4"/>
      <c r="AJ296" s="4"/>
      <c r="AL296" s="4"/>
      <c r="AN296" s="4"/>
      <c r="AP296" s="4"/>
      <c r="AQ296" s="4"/>
      <c r="AS296" s="4"/>
      <c r="AU296" s="4"/>
      <c r="AW296" s="4"/>
      <c r="AX296" s="4"/>
      <c r="AZ296" s="4"/>
      <c r="BB296" s="4"/>
      <c r="BD296" s="4"/>
      <c r="BE296" s="4"/>
      <c r="BG296" s="4"/>
      <c r="BI296" s="4"/>
      <c r="BK296" s="4"/>
      <c r="BL296" s="4"/>
      <c r="BN296" s="4"/>
      <c r="BP296" s="4"/>
      <c r="BR296" s="4"/>
      <c r="BS296" s="4"/>
      <c r="BU296" s="4"/>
      <c r="BW296" s="4"/>
      <c r="BY296" s="4"/>
      <c r="BZ296" s="4"/>
      <c r="CB296" s="4"/>
      <c r="CD296" s="4"/>
      <c r="CF296" s="4"/>
    </row>
    <row r="297" spans="1:84" s="5" customFormat="1" x14ac:dyDescent="0.25">
      <c r="A297" s="4"/>
      <c r="U297" s="4"/>
      <c r="V297" s="4"/>
      <c r="X297" s="4"/>
      <c r="Z297" s="4"/>
      <c r="AB297" s="4"/>
      <c r="AC297" s="4"/>
      <c r="AE297" s="4"/>
      <c r="AG297" s="4"/>
      <c r="AI297" s="4"/>
      <c r="AJ297" s="4"/>
      <c r="AL297" s="4"/>
      <c r="AN297" s="4"/>
      <c r="AP297" s="4"/>
      <c r="AQ297" s="4"/>
      <c r="AS297" s="4"/>
      <c r="AU297" s="4"/>
      <c r="AW297" s="4"/>
      <c r="AX297" s="4"/>
      <c r="AZ297" s="4"/>
      <c r="BB297" s="4"/>
      <c r="BD297" s="4"/>
      <c r="BE297" s="4"/>
      <c r="BG297" s="4"/>
      <c r="BI297" s="4"/>
      <c r="BK297" s="4"/>
      <c r="BL297" s="4"/>
      <c r="BN297" s="4"/>
      <c r="BP297" s="4"/>
      <c r="BR297" s="4"/>
      <c r="BS297" s="4"/>
      <c r="BU297" s="4"/>
      <c r="BW297" s="4"/>
      <c r="BY297" s="4"/>
      <c r="BZ297" s="4"/>
      <c r="CB297" s="4"/>
      <c r="CD297" s="4"/>
      <c r="CF297" s="4"/>
    </row>
    <row r="298" spans="1:84" s="5" customFormat="1" x14ac:dyDescent="0.25">
      <c r="A298" s="4"/>
      <c r="U298" s="4"/>
      <c r="V298" s="4"/>
      <c r="X298" s="4"/>
      <c r="Z298" s="4"/>
      <c r="AB298" s="4"/>
      <c r="AC298" s="4"/>
      <c r="AE298" s="4"/>
      <c r="AG298" s="4"/>
      <c r="AI298" s="4"/>
      <c r="AJ298" s="4"/>
      <c r="AL298" s="4"/>
      <c r="AN298" s="4"/>
      <c r="AP298" s="4"/>
      <c r="AQ298" s="4"/>
      <c r="AS298" s="4"/>
      <c r="AU298" s="4"/>
      <c r="AW298" s="4"/>
      <c r="AX298" s="4"/>
      <c r="AZ298" s="4"/>
      <c r="BB298" s="4"/>
      <c r="BD298" s="4"/>
      <c r="BE298" s="4"/>
      <c r="BG298" s="4"/>
      <c r="BI298" s="4"/>
      <c r="BK298" s="4"/>
      <c r="BL298" s="4"/>
      <c r="BN298" s="4"/>
      <c r="BP298" s="4"/>
      <c r="BR298" s="4"/>
      <c r="BS298" s="4"/>
      <c r="BU298" s="4"/>
      <c r="BW298" s="4"/>
      <c r="BY298" s="4"/>
      <c r="BZ298" s="4"/>
      <c r="CB298" s="4"/>
      <c r="CD298" s="4"/>
      <c r="CF298" s="4"/>
    </row>
    <row r="299" spans="1:84" s="5" customFormat="1" x14ac:dyDescent="0.25">
      <c r="A299" s="4"/>
      <c r="U299" s="4"/>
      <c r="V299" s="4"/>
      <c r="X299" s="4"/>
      <c r="Z299" s="4"/>
      <c r="AB299" s="4"/>
      <c r="AC299" s="4"/>
      <c r="AE299" s="4"/>
      <c r="AG299" s="4"/>
      <c r="AI299" s="4"/>
      <c r="AJ299" s="4"/>
      <c r="AL299" s="4"/>
      <c r="AN299" s="4"/>
      <c r="AP299" s="4"/>
      <c r="AQ299" s="4"/>
      <c r="AS299" s="4"/>
      <c r="AU299" s="4"/>
      <c r="AW299" s="4"/>
      <c r="AX299" s="4"/>
      <c r="AZ299" s="4"/>
      <c r="BB299" s="4"/>
      <c r="BD299" s="4"/>
      <c r="BE299" s="4"/>
      <c r="BG299" s="4"/>
      <c r="BI299" s="4"/>
      <c r="BK299" s="4"/>
      <c r="BL299" s="4"/>
      <c r="BN299" s="4"/>
      <c r="BP299" s="4"/>
      <c r="BR299" s="4"/>
      <c r="BS299" s="4"/>
      <c r="BU299" s="4"/>
      <c r="BW299" s="4"/>
      <c r="BY299" s="4"/>
      <c r="BZ299" s="4"/>
      <c r="CB299" s="4"/>
      <c r="CD299" s="4"/>
      <c r="CF299" s="4"/>
    </row>
    <row r="300" spans="1:84" s="5" customFormat="1" x14ac:dyDescent="0.25">
      <c r="A300" s="4"/>
      <c r="U300" s="4"/>
      <c r="V300" s="4"/>
      <c r="X300" s="4"/>
      <c r="Z300" s="4"/>
      <c r="AB300" s="4"/>
      <c r="AC300" s="4"/>
      <c r="AE300" s="4"/>
      <c r="AG300" s="4"/>
      <c r="AI300" s="4"/>
      <c r="AJ300" s="4"/>
      <c r="AL300" s="4"/>
      <c r="AN300" s="4"/>
      <c r="AP300" s="4"/>
      <c r="AQ300" s="4"/>
      <c r="AS300" s="4"/>
      <c r="AU300" s="4"/>
      <c r="AW300" s="4"/>
      <c r="AX300" s="4"/>
      <c r="AZ300" s="4"/>
      <c r="BB300" s="4"/>
      <c r="BD300" s="4"/>
      <c r="BE300" s="4"/>
      <c r="BG300" s="4"/>
      <c r="BI300" s="4"/>
      <c r="BK300" s="4"/>
      <c r="BL300" s="4"/>
      <c r="BN300" s="4"/>
      <c r="BP300" s="4"/>
      <c r="BR300" s="4"/>
      <c r="BS300" s="4"/>
      <c r="BU300" s="4"/>
      <c r="BW300" s="4"/>
      <c r="BY300" s="4"/>
      <c r="BZ300" s="4"/>
      <c r="CB300" s="4"/>
      <c r="CD300" s="4"/>
      <c r="CF300" s="4"/>
    </row>
    <row r="301" spans="1:84" s="5" customFormat="1" x14ac:dyDescent="0.25">
      <c r="A301" s="4"/>
      <c r="U301" s="4"/>
      <c r="V301" s="4"/>
      <c r="X301" s="4"/>
      <c r="Z301" s="4"/>
      <c r="AB301" s="4"/>
      <c r="AC301" s="4"/>
      <c r="AE301" s="4"/>
      <c r="AG301" s="4"/>
      <c r="AI301" s="4"/>
      <c r="AJ301" s="4"/>
      <c r="AL301" s="4"/>
      <c r="AN301" s="4"/>
      <c r="AP301" s="4"/>
      <c r="AQ301" s="4"/>
      <c r="AS301" s="4"/>
      <c r="AU301" s="4"/>
      <c r="AW301" s="4"/>
      <c r="AX301" s="4"/>
      <c r="AZ301" s="4"/>
      <c r="BB301" s="4"/>
      <c r="BD301" s="4"/>
      <c r="BE301" s="4"/>
      <c r="BG301" s="4"/>
      <c r="BI301" s="4"/>
      <c r="BK301" s="4"/>
      <c r="BL301" s="4"/>
      <c r="BN301" s="4"/>
      <c r="BP301" s="4"/>
      <c r="BR301" s="4"/>
      <c r="BS301" s="4"/>
      <c r="BU301" s="4"/>
      <c r="BW301" s="4"/>
      <c r="BY301" s="4"/>
      <c r="BZ301" s="4"/>
      <c r="CB301" s="4"/>
      <c r="CD301" s="4"/>
      <c r="CF301" s="4"/>
    </row>
    <row r="302" spans="1:84" s="5" customFormat="1" x14ac:dyDescent="0.25">
      <c r="A302" s="4"/>
      <c r="U302" s="4"/>
      <c r="V302" s="4"/>
      <c r="X302" s="4"/>
      <c r="Z302" s="4"/>
      <c r="AB302" s="4"/>
      <c r="AC302" s="4"/>
      <c r="AE302" s="4"/>
      <c r="AG302" s="4"/>
      <c r="AI302" s="4"/>
      <c r="AJ302" s="4"/>
      <c r="AL302" s="4"/>
      <c r="AN302" s="4"/>
      <c r="AP302" s="4"/>
      <c r="AQ302" s="4"/>
      <c r="AS302" s="4"/>
      <c r="AU302" s="4"/>
      <c r="AW302" s="4"/>
      <c r="AX302" s="4"/>
      <c r="AZ302" s="4"/>
      <c r="BB302" s="4"/>
      <c r="BD302" s="4"/>
      <c r="BE302" s="4"/>
      <c r="BG302" s="4"/>
      <c r="BI302" s="4"/>
      <c r="BK302" s="4"/>
      <c r="BL302" s="4"/>
      <c r="BN302" s="4"/>
      <c r="BP302" s="4"/>
      <c r="BR302" s="4"/>
      <c r="BS302" s="4"/>
      <c r="BU302" s="4"/>
      <c r="BW302" s="4"/>
      <c r="BY302" s="4"/>
      <c r="BZ302" s="4"/>
      <c r="CB302" s="4"/>
      <c r="CD302" s="4"/>
      <c r="CF302" s="4"/>
    </row>
    <row r="303" spans="1:84" s="5" customFormat="1" x14ac:dyDescent="0.25">
      <c r="A303" s="4"/>
      <c r="U303" s="4"/>
      <c r="V303" s="4"/>
      <c r="X303" s="4"/>
      <c r="Z303" s="4"/>
      <c r="AB303" s="4"/>
      <c r="AC303" s="4"/>
      <c r="AE303" s="4"/>
      <c r="AG303" s="4"/>
      <c r="AI303" s="4"/>
      <c r="AJ303" s="4"/>
      <c r="AL303" s="4"/>
      <c r="AN303" s="4"/>
      <c r="AP303" s="4"/>
      <c r="AQ303" s="4"/>
      <c r="AS303" s="4"/>
      <c r="AU303" s="4"/>
      <c r="AW303" s="4"/>
      <c r="AX303" s="4"/>
      <c r="AZ303" s="4"/>
      <c r="BB303" s="4"/>
      <c r="BD303" s="4"/>
      <c r="BE303" s="4"/>
      <c r="BG303" s="4"/>
      <c r="BI303" s="4"/>
      <c r="BK303" s="4"/>
      <c r="BL303" s="4"/>
      <c r="BN303" s="4"/>
      <c r="BP303" s="4"/>
      <c r="BR303" s="4"/>
      <c r="BS303" s="4"/>
      <c r="BU303" s="4"/>
      <c r="BW303" s="4"/>
      <c r="BY303" s="4"/>
      <c r="BZ303" s="4"/>
      <c r="CB303" s="4"/>
      <c r="CD303" s="4"/>
      <c r="CF303" s="4"/>
    </row>
    <row r="304" spans="1:84" s="5" customFormat="1" x14ac:dyDescent="0.25">
      <c r="A304" s="4"/>
      <c r="U304" s="4"/>
      <c r="V304" s="4"/>
      <c r="X304" s="4"/>
      <c r="Z304" s="4"/>
      <c r="AB304" s="4"/>
      <c r="AC304" s="4"/>
      <c r="AE304" s="4"/>
      <c r="AG304" s="4"/>
      <c r="AI304" s="4"/>
      <c r="AJ304" s="4"/>
      <c r="AL304" s="4"/>
      <c r="AN304" s="4"/>
      <c r="AP304" s="4"/>
      <c r="AQ304" s="4"/>
      <c r="AS304" s="4"/>
      <c r="AU304" s="4"/>
      <c r="AW304" s="4"/>
      <c r="AX304" s="4"/>
      <c r="AZ304" s="4"/>
      <c r="BB304" s="4"/>
      <c r="BD304" s="4"/>
      <c r="BE304" s="4"/>
      <c r="BG304" s="4"/>
      <c r="BI304" s="4"/>
      <c r="BK304" s="4"/>
      <c r="BL304" s="4"/>
      <c r="BN304" s="4"/>
      <c r="BP304" s="4"/>
      <c r="BR304" s="4"/>
      <c r="BS304" s="4"/>
      <c r="BU304" s="4"/>
      <c r="BW304" s="4"/>
      <c r="BY304" s="4"/>
      <c r="BZ304" s="4"/>
      <c r="CB304" s="4"/>
      <c r="CD304" s="4"/>
      <c r="CF304" s="4"/>
    </row>
    <row r="305" spans="1:84" s="5" customFormat="1" x14ac:dyDescent="0.25">
      <c r="A305" s="4"/>
      <c r="U305" s="4"/>
      <c r="V305" s="4"/>
      <c r="X305" s="4"/>
      <c r="Z305" s="4"/>
      <c r="AB305" s="4"/>
      <c r="AC305" s="4"/>
      <c r="AE305" s="4"/>
      <c r="AG305" s="4"/>
      <c r="AI305" s="4"/>
      <c r="AJ305" s="4"/>
      <c r="AL305" s="4"/>
      <c r="AN305" s="4"/>
      <c r="AP305" s="4"/>
      <c r="AQ305" s="4"/>
      <c r="AS305" s="4"/>
      <c r="AU305" s="4"/>
      <c r="AW305" s="4"/>
      <c r="AX305" s="4"/>
      <c r="AZ305" s="4"/>
      <c r="BB305" s="4"/>
      <c r="BD305" s="4"/>
      <c r="BE305" s="4"/>
      <c r="BG305" s="4"/>
      <c r="BI305" s="4"/>
      <c r="BK305" s="4"/>
      <c r="BL305" s="4"/>
      <c r="BN305" s="4"/>
      <c r="BP305" s="4"/>
      <c r="BR305" s="4"/>
      <c r="BS305" s="4"/>
      <c r="BU305" s="4"/>
      <c r="BW305" s="4"/>
      <c r="BY305" s="4"/>
      <c r="BZ305" s="4"/>
      <c r="CB305" s="4"/>
      <c r="CD305" s="4"/>
      <c r="CF305" s="4"/>
    </row>
    <row r="306" spans="1:84" s="5" customFormat="1" x14ac:dyDescent="0.25">
      <c r="A306" s="4"/>
      <c r="U306" s="4"/>
      <c r="V306" s="4"/>
      <c r="X306" s="4"/>
      <c r="Z306" s="4"/>
      <c r="AB306" s="4"/>
      <c r="AC306" s="4"/>
      <c r="AE306" s="4"/>
      <c r="AG306" s="4"/>
      <c r="AI306" s="4"/>
      <c r="AJ306" s="4"/>
      <c r="AL306" s="4"/>
      <c r="AN306" s="4"/>
      <c r="AP306" s="4"/>
      <c r="AQ306" s="4"/>
      <c r="AS306" s="4"/>
      <c r="AU306" s="4"/>
      <c r="AW306" s="4"/>
      <c r="AX306" s="4"/>
      <c r="AZ306" s="4"/>
      <c r="BB306" s="4"/>
      <c r="BD306" s="4"/>
      <c r="BE306" s="4"/>
      <c r="BG306" s="4"/>
      <c r="BI306" s="4"/>
      <c r="BK306" s="4"/>
      <c r="BL306" s="4"/>
      <c r="BN306" s="4"/>
      <c r="BP306" s="4"/>
      <c r="BR306" s="4"/>
      <c r="BS306" s="4"/>
      <c r="BU306" s="4"/>
      <c r="BW306" s="4"/>
      <c r="BY306" s="4"/>
      <c r="BZ306" s="4"/>
      <c r="CB306" s="4"/>
      <c r="CD306" s="4"/>
      <c r="CF306" s="4"/>
    </row>
    <row r="307" spans="1:84" s="5" customFormat="1" x14ac:dyDescent="0.25">
      <c r="A307" s="4"/>
      <c r="U307" s="4"/>
      <c r="V307" s="4"/>
      <c r="X307" s="4"/>
      <c r="Z307" s="4"/>
      <c r="AB307" s="4"/>
      <c r="AC307" s="4"/>
      <c r="AE307" s="4"/>
      <c r="AG307" s="4"/>
      <c r="AI307" s="4"/>
      <c r="AJ307" s="4"/>
      <c r="AL307" s="4"/>
      <c r="AN307" s="4"/>
      <c r="AP307" s="4"/>
      <c r="AQ307" s="4"/>
      <c r="AS307" s="4"/>
      <c r="AU307" s="4"/>
      <c r="AW307" s="4"/>
      <c r="AX307" s="4"/>
      <c r="AZ307" s="4"/>
      <c r="BB307" s="4"/>
      <c r="BD307" s="4"/>
      <c r="BE307" s="4"/>
      <c r="BG307" s="4"/>
      <c r="BI307" s="4"/>
      <c r="BK307" s="4"/>
      <c r="BL307" s="4"/>
      <c r="BN307" s="4"/>
      <c r="BP307" s="4"/>
      <c r="BR307" s="4"/>
      <c r="BS307" s="4"/>
      <c r="BU307" s="4"/>
      <c r="BW307" s="4"/>
      <c r="BY307" s="4"/>
      <c r="BZ307" s="4"/>
      <c r="CB307" s="4"/>
      <c r="CD307" s="4"/>
      <c r="CF307" s="4"/>
    </row>
    <row r="308" spans="1:84" s="5" customFormat="1" x14ac:dyDescent="0.25">
      <c r="A308" s="4"/>
      <c r="U308" s="4"/>
      <c r="V308" s="4"/>
      <c r="X308" s="4"/>
      <c r="Z308" s="4"/>
      <c r="AB308" s="4"/>
      <c r="AC308" s="4"/>
      <c r="AE308" s="4"/>
      <c r="AG308" s="4"/>
      <c r="AI308" s="4"/>
      <c r="AJ308" s="4"/>
      <c r="AL308" s="4"/>
      <c r="AN308" s="4"/>
      <c r="AP308" s="4"/>
      <c r="AQ308" s="4"/>
      <c r="AS308" s="4"/>
      <c r="AU308" s="4"/>
      <c r="AW308" s="4"/>
      <c r="AX308" s="4"/>
      <c r="AZ308" s="4"/>
      <c r="BB308" s="4"/>
      <c r="BD308" s="4"/>
      <c r="BE308" s="4"/>
      <c r="BG308" s="4"/>
      <c r="BI308" s="4"/>
      <c r="BK308" s="4"/>
      <c r="BL308" s="4"/>
      <c r="BN308" s="4"/>
      <c r="BP308" s="4"/>
      <c r="BR308" s="4"/>
      <c r="BS308" s="4"/>
      <c r="BU308" s="4"/>
      <c r="BW308" s="4"/>
      <c r="BY308" s="4"/>
      <c r="BZ308" s="4"/>
      <c r="CB308" s="4"/>
      <c r="CD308" s="4"/>
      <c r="CF308" s="4"/>
    </row>
    <row r="309" spans="1:84" s="5" customFormat="1" x14ac:dyDescent="0.25">
      <c r="A309" s="4"/>
      <c r="U309" s="4"/>
      <c r="V309" s="4"/>
      <c r="X309" s="4"/>
      <c r="Z309" s="4"/>
      <c r="AB309" s="4"/>
      <c r="AC309" s="4"/>
      <c r="AE309" s="4"/>
      <c r="AG309" s="4"/>
      <c r="AI309" s="4"/>
      <c r="AJ309" s="4"/>
      <c r="AL309" s="4"/>
      <c r="AN309" s="4"/>
      <c r="AP309" s="4"/>
      <c r="AQ309" s="4"/>
      <c r="AS309" s="4"/>
      <c r="AU309" s="4"/>
      <c r="AW309" s="4"/>
      <c r="AX309" s="4"/>
      <c r="AZ309" s="4"/>
      <c r="BB309" s="4"/>
      <c r="BD309" s="4"/>
      <c r="BE309" s="4"/>
      <c r="BG309" s="4"/>
      <c r="BI309" s="4"/>
      <c r="BK309" s="4"/>
      <c r="BL309" s="4"/>
      <c r="BN309" s="4"/>
      <c r="BP309" s="4"/>
      <c r="BR309" s="4"/>
      <c r="BS309" s="4"/>
      <c r="BU309" s="4"/>
      <c r="BW309" s="4"/>
      <c r="BY309" s="4"/>
      <c r="BZ309" s="4"/>
      <c r="CB309" s="4"/>
      <c r="CD309" s="4"/>
      <c r="CF309" s="4"/>
    </row>
    <row r="310" spans="1:84" s="5" customFormat="1" x14ac:dyDescent="0.25">
      <c r="A310" s="4"/>
      <c r="U310" s="4"/>
      <c r="V310" s="4"/>
      <c r="X310" s="4"/>
      <c r="Z310" s="4"/>
      <c r="AB310" s="4"/>
      <c r="AC310" s="4"/>
      <c r="AE310" s="4"/>
      <c r="AG310" s="4"/>
      <c r="AI310" s="4"/>
      <c r="AJ310" s="4"/>
      <c r="AL310" s="4"/>
      <c r="AN310" s="4"/>
      <c r="AP310" s="4"/>
      <c r="AQ310" s="4"/>
      <c r="AS310" s="4"/>
      <c r="AU310" s="4"/>
      <c r="AW310" s="4"/>
      <c r="AX310" s="4"/>
      <c r="AZ310" s="4"/>
      <c r="BB310" s="4"/>
      <c r="BD310" s="4"/>
      <c r="BE310" s="4"/>
      <c r="BG310" s="4"/>
      <c r="BI310" s="4"/>
      <c r="BK310" s="4"/>
      <c r="BL310" s="4"/>
      <c r="BN310" s="4"/>
      <c r="BP310" s="4"/>
      <c r="BR310" s="4"/>
      <c r="BS310" s="4"/>
      <c r="BU310" s="4"/>
      <c r="BW310" s="4"/>
      <c r="BY310" s="4"/>
      <c r="BZ310" s="4"/>
      <c r="CB310" s="4"/>
      <c r="CD310" s="4"/>
      <c r="CF310" s="4"/>
    </row>
    <row r="311" spans="1:84" s="5" customFormat="1" x14ac:dyDescent="0.25">
      <c r="A311" s="4"/>
      <c r="U311" s="4"/>
      <c r="V311" s="4"/>
      <c r="X311" s="4"/>
      <c r="Z311" s="4"/>
      <c r="AB311" s="4"/>
      <c r="AC311" s="4"/>
      <c r="AE311" s="4"/>
      <c r="AG311" s="4"/>
      <c r="AI311" s="4"/>
      <c r="AJ311" s="4"/>
      <c r="AL311" s="4"/>
      <c r="AN311" s="4"/>
      <c r="AP311" s="4"/>
      <c r="AQ311" s="4"/>
      <c r="AS311" s="4"/>
      <c r="AU311" s="4"/>
      <c r="AW311" s="4"/>
      <c r="AX311" s="4"/>
      <c r="AZ311" s="4"/>
      <c r="BB311" s="4"/>
      <c r="BD311" s="4"/>
      <c r="BE311" s="4"/>
      <c r="BG311" s="4"/>
      <c r="BI311" s="4"/>
      <c r="BK311" s="4"/>
      <c r="BL311" s="4"/>
      <c r="BN311" s="4"/>
      <c r="BP311" s="4"/>
      <c r="BR311" s="4"/>
      <c r="BS311" s="4"/>
      <c r="BU311" s="4"/>
      <c r="BW311" s="4"/>
      <c r="BY311" s="4"/>
      <c r="BZ311" s="4"/>
      <c r="CB311" s="4"/>
      <c r="CD311" s="4"/>
      <c r="CF311" s="4"/>
    </row>
    <row r="312" spans="1:84" s="5" customFormat="1" x14ac:dyDescent="0.25">
      <c r="A312" s="7"/>
      <c r="U312" s="7"/>
      <c r="V312" s="7"/>
      <c r="X312" s="7"/>
      <c r="Z312" s="7"/>
      <c r="AB312" s="7"/>
      <c r="AC312" s="7"/>
      <c r="AE312" s="7"/>
      <c r="AG312" s="7"/>
      <c r="AI312" s="7"/>
      <c r="AJ312" s="7"/>
      <c r="AL312" s="7"/>
      <c r="AN312" s="7"/>
      <c r="AP312" s="7"/>
      <c r="AQ312" s="7"/>
      <c r="AS312" s="7"/>
      <c r="AU312" s="7"/>
      <c r="AW312" s="7"/>
      <c r="AX312" s="7"/>
      <c r="AZ312" s="7"/>
      <c r="BB312" s="7"/>
      <c r="BD312" s="7"/>
      <c r="BE312" s="7"/>
      <c r="BG312" s="7"/>
      <c r="BI312" s="7"/>
      <c r="BK312" s="7"/>
      <c r="BL312" s="7"/>
      <c r="BN312" s="7"/>
      <c r="BP312" s="7"/>
      <c r="BR312" s="7"/>
      <c r="BS312" s="7"/>
      <c r="BU312" s="7"/>
      <c r="BW312" s="7"/>
      <c r="BY312" s="7"/>
      <c r="BZ312" s="7"/>
      <c r="CB312" s="7"/>
      <c r="CD312" s="7"/>
      <c r="CF312" s="7"/>
    </row>
    <row r="313" spans="1:84" s="5" customFormat="1" x14ac:dyDescent="0.25">
      <c r="A313" s="7"/>
      <c r="U313" s="7"/>
      <c r="V313" s="7"/>
      <c r="X313" s="7"/>
      <c r="Z313" s="7"/>
      <c r="AB313" s="7"/>
      <c r="AC313" s="7"/>
      <c r="AE313" s="7"/>
      <c r="AG313" s="7"/>
      <c r="AI313" s="7"/>
      <c r="AJ313" s="7"/>
      <c r="AL313" s="7"/>
      <c r="AN313" s="7"/>
      <c r="AP313" s="7"/>
      <c r="AQ313" s="7"/>
      <c r="AS313" s="7"/>
      <c r="AU313" s="7"/>
      <c r="AW313" s="7"/>
      <c r="AX313" s="7"/>
      <c r="AZ313" s="7"/>
      <c r="BB313" s="7"/>
      <c r="BD313" s="7"/>
      <c r="BE313" s="7"/>
      <c r="BG313" s="7"/>
      <c r="BI313" s="7"/>
      <c r="BK313" s="7"/>
      <c r="BL313" s="7"/>
      <c r="BN313" s="7"/>
      <c r="BP313" s="7"/>
      <c r="BR313" s="7"/>
      <c r="BS313" s="7"/>
      <c r="BU313" s="7"/>
      <c r="BW313" s="7"/>
      <c r="BY313" s="7"/>
      <c r="BZ313" s="7"/>
      <c r="CB313" s="7"/>
      <c r="CD313" s="7"/>
      <c r="CF313" s="7"/>
    </row>
    <row r="314" spans="1:84" s="5" customFormat="1" x14ac:dyDescent="0.25">
      <c r="A314" s="7"/>
      <c r="U314" s="7"/>
      <c r="V314" s="7"/>
      <c r="X314" s="7"/>
      <c r="Z314" s="7"/>
      <c r="AB314" s="7"/>
      <c r="AC314" s="7"/>
      <c r="AE314" s="7"/>
      <c r="AG314" s="7"/>
      <c r="AI314" s="7"/>
      <c r="AJ314" s="7"/>
      <c r="AL314" s="7"/>
      <c r="AN314" s="7"/>
      <c r="AP314" s="7"/>
      <c r="AQ314" s="7"/>
      <c r="AS314" s="7"/>
      <c r="AU314" s="7"/>
      <c r="AW314" s="7"/>
      <c r="AX314" s="7"/>
      <c r="AZ314" s="7"/>
      <c r="BB314" s="7"/>
      <c r="BD314" s="7"/>
      <c r="BE314" s="7"/>
      <c r="BG314" s="7"/>
      <c r="BI314" s="7"/>
      <c r="BK314" s="7"/>
      <c r="BL314" s="7"/>
      <c r="BN314" s="7"/>
      <c r="BP314" s="7"/>
      <c r="BR314" s="7"/>
      <c r="BS314" s="7"/>
      <c r="BU314" s="7"/>
      <c r="BW314" s="7"/>
      <c r="BY314" s="7"/>
      <c r="BZ314" s="7"/>
      <c r="CB314" s="7"/>
      <c r="CD314" s="7"/>
      <c r="CF314" s="7"/>
    </row>
    <row r="315" spans="1:84" s="5" customFormat="1" x14ac:dyDescent="0.25">
      <c r="A315" s="7"/>
      <c r="U315" s="7"/>
      <c r="V315" s="7"/>
      <c r="X315" s="7"/>
      <c r="Z315" s="7"/>
      <c r="AB315" s="7"/>
      <c r="AC315" s="7"/>
      <c r="AE315" s="7"/>
      <c r="AG315" s="7"/>
      <c r="AI315" s="7"/>
      <c r="AJ315" s="7"/>
      <c r="AL315" s="7"/>
      <c r="AN315" s="7"/>
      <c r="AP315" s="7"/>
      <c r="AQ315" s="7"/>
      <c r="AS315" s="7"/>
      <c r="AU315" s="7"/>
      <c r="AW315" s="7"/>
      <c r="AX315" s="7"/>
      <c r="AZ315" s="7"/>
      <c r="BB315" s="7"/>
      <c r="BD315" s="7"/>
      <c r="BE315" s="7"/>
      <c r="BG315" s="7"/>
      <c r="BI315" s="7"/>
      <c r="BK315" s="7"/>
      <c r="BL315" s="7"/>
      <c r="BN315" s="7"/>
      <c r="BP315" s="7"/>
      <c r="BR315" s="7"/>
      <c r="BS315" s="7"/>
      <c r="BU315" s="7"/>
      <c r="BW315" s="7"/>
      <c r="BY315" s="7"/>
      <c r="BZ315" s="7"/>
      <c r="CB315" s="7"/>
      <c r="CD315" s="7"/>
      <c r="CF315" s="7"/>
    </row>
    <row r="316" spans="1:84" s="5" customFormat="1" x14ac:dyDescent="0.25">
      <c r="A316" s="7"/>
      <c r="U316" s="7"/>
      <c r="V316" s="7"/>
      <c r="X316" s="7"/>
      <c r="Z316" s="7"/>
      <c r="AB316" s="7"/>
      <c r="AC316" s="7"/>
      <c r="AE316" s="7"/>
      <c r="AG316" s="7"/>
      <c r="AI316" s="7"/>
      <c r="AJ316" s="7"/>
      <c r="AL316" s="7"/>
      <c r="AN316" s="7"/>
      <c r="AP316" s="7"/>
      <c r="AQ316" s="7"/>
      <c r="AS316" s="7"/>
      <c r="AU316" s="7"/>
      <c r="AW316" s="7"/>
      <c r="AX316" s="7"/>
      <c r="AZ316" s="7"/>
      <c r="BB316" s="7"/>
      <c r="BD316" s="7"/>
      <c r="BE316" s="7"/>
      <c r="BG316" s="7"/>
      <c r="BI316" s="7"/>
      <c r="BK316" s="7"/>
      <c r="BL316" s="7"/>
      <c r="BN316" s="7"/>
      <c r="BP316" s="7"/>
      <c r="BR316" s="7"/>
      <c r="BS316" s="7"/>
      <c r="BU316" s="7"/>
      <c r="BW316" s="7"/>
      <c r="BY316" s="7"/>
      <c r="BZ316" s="7"/>
      <c r="CB316" s="7"/>
      <c r="CD316" s="7"/>
      <c r="CF316" s="7"/>
    </row>
    <row r="317" spans="1:84" s="5" customFormat="1" x14ac:dyDescent="0.25">
      <c r="A317" s="7"/>
      <c r="U317" s="7"/>
      <c r="V317" s="7"/>
      <c r="X317" s="7"/>
      <c r="Z317" s="7"/>
      <c r="AB317" s="7"/>
      <c r="AC317" s="7"/>
      <c r="AE317" s="7"/>
      <c r="AG317" s="7"/>
      <c r="AI317" s="7"/>
      <c r="AJ317" s="7"/>
      <c r="AL317" s="7"/>
      <c r="AN317" s="7"/>
      <c r="AP317" s="7"/>
      <c r="AQ317" s="7"/>
      <c r="AS317" s="7"/>
      <c r="AU317" s="7"/>
      <c r="AW317" s="7"/>
      <c r="AX317" s="7"/>
      <c r="AZ317" s="7"/>
      <c r="BB317" s="7"/>
      <c r="BD317" s="7"/>
      <c r="BE317" s="7"/>
      <c r="BG317" s="7"/>
      <c r="BI317" s="7"/>
      <c r="BK317" s="7"/>
      <c r="BL317" s="7"/>
      <c r="BN317" s="7"/>
      <c r="BP317" s="7"/>
      <c r="BR317" s="7"/>
      <c r="BS317" s="7"/>
      <c r="BU317" s="7"/>
      <c r="BW317" s="7"/>
      <c r="BY317" s="7"/>
      <c r="BZ317" s="7"/>
      <c r="CB317" s="7"/>
      <c r="CD317" s="7"/>
      <c r="CF317" s="7"/>
    </row>
    <row r="318" spans="1:84" s="5" customFormat="1" x14ac:dyDescent="0.25">
      <c r="A318" s="7"/>
      <c r="U318" s="7"/>
      <c r="V318" s="7"/>
      <c r="X318" s="7"/>
      <c r="Z318" s="7"/>
      <c r="AB318" s="7"/>
      <c r="AC318" s="7"/>
      <c r="AE318" s="7"/>
      <c r="AG318" s="7"/>
      <c r="AI318" s="7"/>
      <c r="AJ318" s="7"/>
      <c r="AL318" s="7"/>
      <c r="AN318" s="7"/>
      <c r="AP318" s="7"/>
      <c r="AQ318" s="7"/>
      <c r="AS318" s="7"/>
      <c r="AU318" s="7"/>
      <c r="AW318" s="7"/>
      <c r="AX318" s="7"/>
      <c r="AZ318" s="7"/>
      <c r="BB318" s="7"/>
      <c r="BD318" s="7"/>
      <c r="BE318" s="7"/>
      <c r="BG318" s="7"/>
      <c r="BI318" s="7"/>
      <c r="BK318" s="7"/>
      <c r="BL318" s="7"/>
      <c r="BN318" s="7"/>
      <c r="BP318" s="7"/>
      <c r="BR318" s="7"/>
      <c r="BS318" s="7"/>
      <c r="BU318" s="7"/>
      <c r="BW318" s="7"/>
      <c r="BY318" s="7"/>
      <c r="BZ318" s="7"/>
      <c r="CB318" s="7"/>
      <c r="CD318" s="7"/>
      <c r="CF318" s="7"/>
    </row>
    <row r="319" spans="1:84" s="5" customFormat="1" x14ac:dyDescent="0.25">
      <c r="A319" s="7"/>
      <c r="U319" s="7"/>
      <c r="V319" s="7"/>
      <c r="X319" s="7"/>
      <c r="Z319" s="7"/>
      <c r="AB319" s="7"/>
      <c r="AC319" s="7"/>
      <c r="AE319" s="7"/>
      <c r="AG319" s="7"/>
      <c r="AI319" s="7"/>
      <c r="AJ319" s="7"/>
      <c r="AL319" s="7"/>
      <c r="AN319" s="7"/>
      <c r="AP319" s="7"/>
      <c r="AQ319" s="7"/>
      <c r="AS319" s="7"/>
      <c r="AU319" s="7"/>
      <c r="AW319" s="7"/>
      <c r="AX319" s="7"/>
      <c r="AZ319" s="7"/>
      <c r="BB319" s="7"/>
      <c r="BD319" s="7"/>
      <c r="BE319" s="7"/>
      <c r="BG319" s="7"/>
      <c r="BI319" s="7"/>
      <c r="BK319" s="7"/>
      <c r="BL319" s="7"/>
      <c r="BN319" s="7"/>
      <c r="BP319" s="7"/>
      <c r="BR319" s="7"/>
      <c r="BS319" s="7"/>
      <c r="BU319" s="7"/>
      <c r="BW319" s="7"/>
      <c r="BY319" s="7"/>
      <c r="BZ319" s="7"/>
      <c r="CB319" s="7"/>
      <c r="CD319" s="7"/>
      <c r="CF319" s="7"/>
    </row>
    <row r="320" spans="1:84" s="5" customFormat="1" x14ac:dyDescent="0.25">
      <c r="A320" s="7"/>
      <c r="U320" s="7"/>
      <c r="V320" s="7"/>
      <c r="X320" s="7"/>
      <c r="Z320" s="7"/>
      <c r="AB320" s="7"/>
      <c r="AC320" s="7"/>
      <c r="AE320" s="7"/>
      <c r="AG320" s="7"/>
      <c r="AI320" s="7"/>
      <c r="AJ320" s="7"/>
      <c r="AL320" s="7"/>
      <c r="AN320" s="7"/>
      <c r="AP320" s="7"/>
      <c r="AQ320" s="7"/>
      <c r="AS320" s="7"/>
      <c r="AU320" s="7"/>
      <c r="AW320" s="7"/>
      <c r="AX320" s="7"/>
      <c r="AZ320" s="7"/>
      <c r="BB320" s="7"/>
      <c r="BD320" s="7"/>
      <c r="BE320" s="7"/>
      <c r="BG320" s="7"/>
      <c r="BI320" s="7"/>
      <c r="BK320" s="7"/>
      <c r="BL320" s="7"/>
      <c r="BN320" s="7"/>
      <c r="BP320" s="7"/>
      <c r="BR320" s="7"/>
      <c r="BS320" s="7"/>
      <c r="BU320" s="7"/>
      <c r="BW320" s="7"/>
      <c r="BY320" s="7"/>
      <c r="BZ320" s="7"/>
      <c r="CB320" s="7"/>
      <c r="CD320" s="7"/>
      <c r="CF320" s="7"/>
    </row>
    <row r="321" spans="1:84" s="5" customFormat="1" x14ac:dyDescent="0.25">
      <c r="A321" s="7"/>
      <c r="U321" s="7"/>
      <c r="V321" s="7"/>
      <c r="X321" s="7"/>
      <c r="Z321" s="7"/>
      <c r="AB321" s="7"/>
      <c r="AC321" s="7"/>
      <c r="AE321" s="7"/>
      <c r="AG321" s="7"/>
      <c r="AI321" s="7"/>
      <c r="AJ321" s="7"/>
      <c r="AL321" s="7"/>
      <c r="AN321" s="7"/>
      <c r="AP321" s="7"/>
      <c r="AQ321" s="7"/>
      <c r="AS321" s="7"/>
      <c r="AU321" s="7"/>
      <c r="AW321" s="7"/>
      <c r="AX321" s="7"/>
      <c r="AZ321" s="7"/>
      <c r="BB321" s="7"/>
      <c r="BD321" s="7"/>
      <c r="BE321" s="7"/>
      <c r="BG321" s="7"/>
      <c r="BI321" s="7"/>
      <c r="BK321" s="7"/>
      <c r="BL321" s="7"/>
      <c r="BN321" s="7"/>
      <c r="BP321" s="7"/>
      <c r="BR321" s="7"/>
      <c r="BS321" s="7"/>
      <c r="BU321" s="7"/>
      <c r="BW321" s="7"/>
      <c r="BY321" s="7"/>
      <c r="BZ321" s="7"/>
      <c r="CB321" s="7"/>
      <c r="CD321" s="7"/>
      <c r="CF321" s="7"/>
    </row>
    <row r="322" spans="1:84" s="5" customFormat="1" x14ac:dyDescent="0.25">
      <c r="A322" s="7"/>
      <c r="U322" s="7"/>
      <c r="V322" s="7"/>
      <c r="X322" s="7"/>
      <c r="Z322" s="7"/>
      <c r="AB322" s="7"/>
      <c r="AC322" s="7"/>
      <c r="AE322" s="7"/>
      <c r="AG322" s="7"/>
      <c r="AI322" s="7"/>
      <c r="AJ322" s="7"/>
      <c r="AL322" s="7"/>
      <c r="AN322" s="7"/>
      <c r="AP322" s="7"/>
      <c r="AQ322" s="7"/>
      <c r="AS322" s="7"/>
      <c r="AU322" s="7"/>
      <c r="AW322" s="7"/>
      <c r="AX322" s="7"/>
      <c r="AZ322" s="7"/>
      <c r="BB322" s="7"/>
      <c r="BD322" s="7"/>
      <c r="BE322" s="7"/>
      <c r="BG322" s="7"/>
      <c r="BI322" s="7"/>
      <c r="BK322" s="7"/>
      <c r="BL322" s="7"/>
      <c r="BN322" s="7"/>
      <c r="BP322" s="7"/>
      <c r="BR322" s="7"/>
      <c r="BS322" s="7"/>
      <c r="BU322" s="7"/>
      <c r="BW322" s="7"/>
      <c r="BY322" s="7"/>
      <c r="BZ322" s="7"/>
      <c r="CB322" s="7"/>
      <c r="CD322" s="7"/>
      <c r="CF322" s="7"/>
    </row>
    <row r="323" spans="1:84" s="5" customFormat="1" x14ac:dyDescent="0.25">
      <c r="A323" s="7"/>
      <c r="U323" s="7"/>
      <c r="V323" s="7"/>
      <c r="X323" s="7"/>
      <c r="Z323" s="7"/>
      <c r="AB323" s="7"/>
      <c r="AC323" s="7"/>
      <c r="AE323" s="7"/>
      <c r="AG323" s="7"/>
      <c r="AI323" s="7"/>
      <c r="AJ323" s="7"/>
      <c r="AL323" s="7"/>
      <c r="AN323" s="7"/>
      <c r="AP323" s="7"/>
      <c r="AQ323" s="7"/>
      <c r="AS323" s="7"/>
      <c r="AU323" s="7"/>
      <c r="AW323" s="7"/>
      <c r="AX323" s="7"/>
      <c r="AZ323" s="7"/>
      <c r="BB323" s="7"/>
      <c r="BD323" s="7"/>
      <c r="BE323" s="7"/>
      <c r="BG323" s="7"/>
      <c r="BI323" s="7"/>
      <c r="BK323" s="7"/>
      <c r="BL323" s="7"/>
      <c r="BN323" s="7"/>
      <c r="BP323" s="7"/>
      <c r="BR323" s="7"/>
      <c r="BS323" s="7"/>
      <c r="BU323" s="7"/>
      <c r="BW323" s="7"/>
      <c r="BY323" s="7"/>
      <c r="BZ323" s="7"/>
      <c r="CB323" s="7"/>
      <c r="CD323" s="7"/>
      <c r="CF323" s="7"/>
    </row>
    <row r="324" spans="1:84" s="5" customFormat="1" x14ac:dyDescent="0.25">
      <c r="A324" s="7"/>
      <c r="U324" s="7"/>
      <c r="V324" s="7"/>
      <c r="X324" s="7"/>
      <c r="Z324" s="7"/>
      <c r="AB324" s="7"/>
      <c r="AC324" s="7"/>
      <c r="AE324" s="7"/>
      <c r="AG324" s="7"/>
      <c r="AI324" s="7"/>
      <c r="AJ324" s="7"/>
      <c r="AL324" s="7"/>
      <c r="AN324" s="7"/>
      <c r="AP324" s="7"/>
      <c r="AQ324" s="7"/>
      <c r="AS324" s="7"/>
      <c r="AU324" s="7"/>
      <c r="AW324" s="7"/>
      <c r="AX324" s="7"/>
      <c r="AZ324" s="7"/>
      <c r="BB324" s="7"/>
      <c r="BD324" s="7"/>
      <c r="BE324" s="7"/>
      <c r="BG324" s="7"/>
      <c r="BI324" s="7"/>
      <c r="BK324" s="7"/>
      <c r="BL324" s="7"/>
      <c r="BN324" s="7"/>
      <c r="BP324" s="7"/>
      <c r="BR324" s="7"/>
      <c r="BS324" s="7"/>
      <c r="BU324" s="7"/>
      <c r="BW324" s="7"/>
      <c r="BY324" s="7"/>
      <c r="BZ324" s="7"/>
      <c r="CB324" s="7"/>
      <c r="CD324" s="7"/>
      <c r="CF324" s="7"/>
    </row>
    <row r="325" spans="1:84" s="5" customFormat="1" x14ac:dyDescent="0.25">
      <c r="A325" s="7"/>
      <c r="U325" s="7"/>
      <c r="V325" s="7"/>
      <c r="X325" s="7"/>
      <c r="Z325" s="7"/>
      <c r="AB325" s="7"/>
      <c r="AC325" s="7"/>
      <c r="AE325" s="7"/>
      <c r="AG325" s="7"/>
      <c r="AI325" s="7"/>
      <c r="AJ325" s="7"/>
      <c r="AL325" s="7"/>
      <c r="AN325" s="7"/>
      <c r="AP325" s="7"/>
      <c r="AQ325" s="7"/>
      <c r="AS325" s="7"/>
      <c r="AU325" s="7"/>
      <c r="AW325" s="7"/>
      <c r="AX325" s="7"/>
      <c r="AZ325" s="7"/>
      <c r="BB325" s="7"/>
      <c r="BD325" s="7"/>
      <c r="BE325" s="7"/>
      <c r="BG325" s="7"/>
      <c r="BI325" s="7"/>
      <c r="BK325" s="7"/>
      <c r="BL325" s="7"/>
      <c r="BN325" s="7"/>
      <c r="BP325" s="7"/>
      <c r="BR325" s="7"/>
      <c r="BS325" s="7"/>
      <c r="BU325" s="7"/>
      <c r="BW325" s="7"/>
      <c r="BY325" s="7"/>
      <c r="BZ325" s="7"/>
      <c r="CB325" s="7"/>
      <c r="CD325" s="7"/>
      <c r="CF325" s="7"/>
    </row>
    <row r="326" spans="1:84" s="5" customFormat="1" x14ac:dyDescent="0.25">
      <c r="A326" s="7"/>
      <c r="U326" s="7"/>
      <c r="V326" s="7"/>
      <c r="X326" s="7"/>
      <c r="Z326" s="7"/>
      <c r="AB326" s="7"/>
      <c r="AC326" s="7"/>
      <c r="AE326" s="7"/>
      <c r="AG326" s="7"/>
      <c r="AI326" s="7"/>
      <c r="AJ326" s="7"/>
      <c r="AL326" s="7"/>
      <c r="AN326" s="7"/>
      <c r="AP326" s="7"/>
      <c r="AQ326" s="7"/>
      <c r="AS326" s="7"/>
      <c r="AU326" s="7"/>
      <c r="AW326" s="7"/>
      <c r="AX326" s="7"/>
      <c r="AZ326" s="7"/>
      <c r="BB326" s="7"/>
      <c r="BD326" s="7"/>
      <c r="BE326" s="7"/>
      <c r="BG326" s="7"/>
      <c r="BI326" s="7"/>
      <c r="BK326" s="7"/>
      <c r="BL326" s="7"/>
      <c r="BN326" s="7"/>
      <c r="BP326" s="7"/>
      <c r="BR326" s="7"/>
      <c r="BS326" s="7"/>
      <c r="BU326" s="7"/>
      <c r="BW326" s="7"/>
      <c r="BY326" s="7"/>
      <c r="BZ326" s="7"/>
      <c r="CB326" s="7"/>
      <c r="CD326" s="7"/>
      <c r="CF326" s="7"/>
    </row>
    <row r="327" spans="1:84" s="5" customFormat="1" x14ac:dyDescent="0.25">
      <c r="A327" s="7"/>
      <c r="U327" s="7"/>
      <c r="V327" s="7"/>
      <c r="X327" s="7"/>
      <c r="Z327" s="7"/>
      <c r="AB327" s="7"/>
      <c r="AC327" s="7"/>
      <c r="AE327" s="7"/>
      <c r="AG327" s="7"/>
      <c r="AI327" s="7"/>
      <c r="AJ327" s="7"/>
      <c r="AL327" s="7"/>
      <c r="AN327" s="7"/>
      <c r="AP327" s="7"/>
      <c r="AQ327" s="7"/>
      <c r="AS327" s="7"/>
      <c r="AU327" s="7"/>
      <c r="AW327" s="7"/>
      <c r="AX327" s="7"/>
      <c r="AZ327" s="7"/>
      <c r="BB327" s="7"/>
      <c r="BD327" s="7"/>
      <c r="BE327" s="7"/>
      <c r="BG327" s="7"/>
      <c r="BI327" s="7"/>
      <c r="BK327" s="7"/>
      <c r="BL327" s="7"/>
      <c r="BN327" s="7"/>
      <c r="BP327" s="7"/>
      <c r="BR327" s="7"/>
      <c r="BS327" s="7"/>
      <c r="BU327" s="7"/>
      <c r="BW327" s="7"/>
      <c r="BY327" s="7"/>
      <c r="BZ327" s="7"/>
      <c r="CB327" s="7"/>
      <c r="CD327" s="7"/>
      <c r="CF327" s="7"/>
    </row>
    <row r="328" spans="1:84" s="5" customFormat="1" x14ac:dyDescent="0.25">
      <c r="A328" s="7"/>
      <c r="U328" s="7"/>
      <c r="V328" s="7"/>
      <c r="X328" s="7"/>
      <c r="Z328" s="7"/>
      <c r="AB328" s="7"/>
      <c r="AC328" s="7"/>
      <c r="AE328" s="7"/>
      <c r="AG328" s="7"/>
      <c r="AI328" s="7"/>
      <c r="AJ328" s="7"/>
      <c r="AL328" s="7"/>
      <c r="AN328" s="7"/>
      <c r="AP328" s="7"/>
      <c r="AQ328" s="7"/>
      <c r="AS328" s="7"/>
      <c r="AU328" s="7"/>
      <c r="AW328" s="7"/>
      <c r="AX328" s="7"/>
      <c r="AZ328" s="7"/>
      <c r="BB328" s="7"/>
      <c r="BD328" s="7"/>
      <c r="BE328" s="7"/>
      <c r="BG328" s="7"/>
      <c r="BI328" s="7"/>
      <c r="BK328" s="7"/>
      <c r="BL328" s="7"/>
      <c r="BN328" s="7"/>
      <c r="BP328" s="7"/>
      <c r="BR328" s="7"/>
      <c r="BS328" s="7"/>
      <c r="BU328" s="7"/>
      <c r="BW328" s="7"/>
      <c r="BY328" s="7"/>
      <c r="BZ328" s="7"/>
      <c r="CB328" s="7"/>
      <c r="CD328" s="7"/>
      <c r="CF328" s="7"/>
    </row>
    <row r="329" spans="1:84" s="5" customFormat="1" x14ac:dyDescent="0.25">
      <c r="A329" s="7"/>
      <c r="U329" s="7"/>
      <c r="V329" s="7"/>
      <c r="X329" s="7"/>
      <c r="Z329" s="7"/>
      <c r="AB329" s="7"/>
      <c r="AC329" s="7"/>
      <c r="AE329" s="7"/>
      <c r="AG329" s="7"/>
      <c r="AI329" s="7"/>
      <c r="AJ329" s="7"/>
      <c r="AL329" s="7"/>
      <c r="AN329" s="7"/>
      <c r="AP329" s="7"/>
      <c r="AQ329" s="7"/>
      <c r="AS329" s="7"/>
      <c r="AU329" s="7"/>
      <c r="AW329" s="7"/>
      <c r="AX329" s="7"/>
      <c r="AZ329" s="7"/>
      <c r="BB329" s="7"/>
      <c r="BD329" s="7"/>
      <c r="BE329" s="7"/>
      <c r="BG329" s="7"/>
      <c r="BI329" s="7"/>
      <c r="BK329" s="7"/>
      <c r="BL329" s="7"/>
      <c r="BN329" s="7"/>
      <c r="BP329" s="7"/>
      <c r="BR329" s="7"/>
      <c r="BS329" s="7"/>
      <c r="BU329" s="7"/>
      <c r="BW329" s="7"/>
      <c r="BY329" s="7"/>
      <c r="BZ329" s="7"/>
      <c r="CB329" s="7"/>
      <c r="CD329" s="7"/>
      <c r="CF329" s="7"/>
    </row>
    <row r="330" spans="1:84" s="5" customFormat="1" x14ac:dyDescent="0.25">
      <c r="A330" s="7"/>
      <c r="U330" s="7"/>
      <c r="V330" s="7"/>
      <c r="X330" s="7"/>
      <c r="Z330" s="7"/>
      <c r="AB330" s="7"/>
      <c r="AC330" s="7"/>
      <c r="AE330" s="7"/>
      <c r="AG330" s="7"/>
      <c r="AI330" s="7"/>
      <c r="AJ330" s="7"/>
      <c r="AL330" s="7"/>
      <c r="AN330" s="7"/>
      <c r="AP330" s="7"/>
      <c r="AQ330" s="7"/>
      <c r="AS330" s="7"/>
      <c r="AU330" s="7"/>
      <c r="AW330" s="7"/>
      <c r="AX330" s="7"/>
      <c r="AZ330" s="7"/>
      <c r="BB330" s="7"/>
      <c r="BD330" s="7"/>
      <c r="BE330" s="7"/>
      <c r="BG330" s="7"/>
      <c r="BI330" s="7"/>
      <c r="BK330" s="7"/>
      <c r="BL330" s="7"/>
      <c r="BN330" s="7"/>
      <c r="BP330" s="7"/>
      <c r="BR330" s="7"/>
      <c r="BS330" s="7"/>
      <c r="BU330" s="7"/>
      <c r="BW330" s="7"/>
      <c r="BY330" s="7"/>
      <c r="BZ330" s="7"/>
      <c r="CB330" s="7"/>
      <c r="CD330" s="7"/>
      <c r="CF330" s="7"/>
    </row>
    <row r="331" spans="1:84" s="5" customFormat="1" x14ac:dyDescent="0.25">
      <c r="A331" s="7"/>
      <c r="U331" s="7"/>
      <c r="V331" s="7"/>
      <c r="X331" s="7"/>
      <c r="Z331" s="7"/>
      <c r="AB331" s="7"/>
      <c r="AC331" s="7"/>
      <c r="AE331" s="7"/>
      <c r="AG331" s="7"/>
      <c r="AI331" s="7"/>
      <c r="AJ331" s="7"/>
      <c r="AL331" s="7"/>
      <c r="AN331" s="7"/>
      <c r="AP331" s="7"/>
      <c r="AQ331" s="7"/>
      <c r="AS331" s="7"/>
      <c r="AU331" s="7"/>
      <c r="AW331" s="7"/>
      <c r="AX331" s="7"/>
      <c r="AZ331" s="7"/>
      <c r="BB331" s="7"/>
      <c r="BD331" s="7"/>
      <c r="BE331" s="7"/>
      <c r="BG331" s="7"/>
      <c r="BI331" s="7"/>
      <c r="BK331" s="7"/>
      <c r="BL331" s="7"/>
      <c r="BN331" s="7"/>
      <c r="BP331" s="7"/>
      <c r="BR331" s="7"/>
      <c r="BS331" s="7"/>
      <c r="BU331" s="7"/>
      <c r="BW331" s="7"/>
      <c r="BY331" s="7"/>
      <c r="BZ331" s="7"/>
      <c r="CB331" s="7"/>
      <c r="CD331" s="7"/>
      <c r="CF331" s="7"/>
    </row>
    <row r="332" spans="1:84" s="5" customFormat="1" x14ac:dyDescent="0.25">
      <c r="A332" s="7"/>
      <c r="U332" s="7"/>
      <c r="V332" s="7"/>
      <c r="X332" s="7"/>
      <c r="Z332" s="7"/>
      <c r="AB332" s="7"/>
      <c r="AC332" s="7"/>
      <c r="AE332" s="7"/>
      <c r="AG332" s="7"/>
      <c r="AI332" s="7"/>
      <c r="AJ332" s="7"/>
      <c r="AL332" s="7"/>
      <c r="AN332" s="7"/>
      <c r="AP332" s="7"/>
      <c r="AQ332" s="7"/>
      <c r="AS332" s="7"/>
      <c r="AU332" s="7"/>
      <c r="AW332" s="7"/>
      <c r="AX332" s="7"/>
      <c r="AZ332" s="7"/>
      <c r="BB332" s="7"/>
      <c r="BD332" s="7"/>
      <c r="BE332" s="7"/>
      <c r="BG332" s="7"/>
      <c r="BI332" s="7"/>
      <c r="BK332" s="7"/>
      <c r="BL332" s="7"/>
      <c r="BN332" s="7"/>
      <c r="BP332" s="7"/>
      <c r="BR332" s="7"/>
      <c r="BS332" s="7"/>
      <c r="BU332" s="7"/>
      <c r="BW332" s="7"/>
      <c r="BY332" s="7"/>
      <c r="BZ332" s="7"/>
      <c r="CB332" s="7"/>
      <c r="CD332" s="7"/>
      <c r="CF332" s="7"/>
    </row>
    <row r="333" spans="1:84" s="5" customFormat="1" x14ac:dyDescent="0.25">
      <c r="A333" s="7"/>
      <c r="U333" s="7"/>
      <c r="V333" s="7"/>
      <c r="X333" s="7"/>
      <c r="Z333" s="7"/>
      <c r="AB333" s="7"/>
      <c r="AC333" s="7"/>
      <c r="AE333" s="7"/>
      <c r="AG333" s="7"/>
      <c r="AI333" s="7"/>
      <c r="AJ333" s="7"/>
      <c r="AL333" s="7"/>
      <c r="AN333" s="7"/>
      <c r="AP333" s="7"/>
      <c r="AQ333" s="7"/>
      <c r="AS333" s="7"/>
      <c r="AU333" s="7"/>
      <c r="AW333" s="7"/>
      <c r="AX333" s="7"/>
      <c r="AZ333" s="7"/>
      <c r="BB333" s="7"/>
      <c r="BD333" s="7"/>
      <c r="BE333" s="7"/>
      <c r="BG333" s="7"/>
      <c r="BI333" s="7"/>
      <c r="BK333" s="7"/>
      <c r="BL333" s="7"/>
      <c r="BN333" s="7"/>
      <c r="BP333" s="7"/>
      <c r="BR333" s="7"/>
      <c r="BS333" s="7"/>
      <c r="BU333" s="7"/>
      <c r="BW333" s="7"/>
      <c r="BY333" s="7"/>
      <c r="BZ333" s="7"/>
      <c r="CB333" s="7"/>
      <c r="CD333" s="7"/>
      <c r="CF333" s="7"/>
    </row>
    <row r="334" spans="1:84" s="5" customFormat="1" x14ac:dyDescent="0.25">
      <c r="A334" s="7"/>
      <c r="U334" s="7"/>
      <c r="V334" s="7"/>
      <c r="X334" s="7"/>
      <c r="Z334" s="7"/>
      <c r="AB334" s="7"/>
      <c r="AC334" s="7"/>
      <c r="AE334" s="7"/>
      <c r="AG334" s="7"/>
      <c r="AI334" s="7"/>
      <c r="AJ334" s="7"/>
      <c r="AL334" s="7"/>
      <c r="AN334" s="7"/>
      <c r="AP334" s="7"/>
      <c r="AQ334" s="7"/>
      <c r="AS334" s="7"/>
      <c r="AU334" s="7"/>
      <c r="AW334" s="7"/>
      <c r="AX334" s="7"/>
      <c r="AZ334" s="7"/>
      <c r="BB334" s="7"/>
      <c r="BD334" s="7"/>
      <c r="BE334" s="7"/>
      <c r="BG334" s="7"/>
      <c r="BI334" s="7"/>
      <c r="BK334" s="7"/>
      <c r="BL334" s="7"/>
      <c r="BN334" s="7"/>
      <c r="BP334" s="7"/>
      <c r="BR334" s="7"/>
      <c r="BS334" s="7"/>
      <c r="BU334" s="7"/>
      <c r="BW334" s="7"/>
      <c r="BY334" s="7"/>
      <c r="BZ334" s="7"/>
      <c r="CB334" s="7"/>
      <c r="CD334" s="7"/>
      <c r="CF334" s="7"/>
    </row>
    <row r="335" spans="1:84" s="5" customFormat="1" x14ac:dyDescent="0.25">
      <c r="A335" s="7"/>
      <c r="U335" s="7"/>
      <c r="V335" s="7"/>
      <c r="X335" s="7"/>
      <c r="Z335" s="7"/>
      <c r="AB335" s="7"/>
      <c r="AC335" s="7"/>
      <c r="AE335" s="7"/>
      <c r="AG335" s="7"/>
      <c r="AI335" s="7"/>
      <c r="AJ335" s="7"/>
      <c r="AL335" s="7"/>
      <c r="AN335" s="7"/>
      <c r="AP335" s="7"/>
      <c r="AQ335" s="7"/>
      <c r="AS335" s="7"/>
      <c r="AU335" s="7"/>
      <c r="AW335" s="7"/>
      <c r="AX335" s="7"/>
      <c r="AZ335" s="7"/>
      <c r="BB335" s="7"/>
      <c r="BD335" s="7"/>
      <c r="BE335" s="7"/>
      <c r="BG335" s="7"/>
      <c r="BI335" s="7"/>
      <c r="BK335" s="7"/>
      <c r="BL335" s="7"/>
      <c r="BN335" s="7"/>
      <c r="BP335" s="7"/>
      <c r="BR335" s="7"/>
      <c r="BS335" s="7"/>
      <c r="BU335" s="7"/>
      <c r="BW335" s="7"/>
      <c r="BY335" s="7"/>
      <c r="BZ335" s="7"/>
      <c r="CB335" s="7"/>
      <c r="CD335" s="7"/>
      <c r="CF335" s="7"/>
    </row>
    <row r="336" spans="1:84" s="5" customFormat="1" x14ac:dyDescent="0.25">
      <c r="A336" s="7"/>
      <c r="U336" s="7"/>
      <c r="V336" s="7"/>
      <c r="X336" s="7"/>
      <c r="Z336" s="7"/>
      <c r="AB336" s="7"/>
      <c r="AC336" s="7"/>
      <c r="AE336" s="7"/>
      <c r="AG336" s="7"/>
      <c r="AI336" s="7"/>
      <c r="AJ336" s="7"/>
      <c r="AL336" s="7"/>
      <c r="AN336" s="7"/>
      <c r="AP336" s="7"/>
      <c r="AQ336" s="7"/>
      <c r="AS336" s="7"/>
      <c r="AU336" s="7"/>
      <c r="AW336" s="7"/>
      <c r="AX336" s="7"/>
      <c r="AZ336" s="7"/>
      <c r="BB336" s="7"/>
      <c r="BD336" s="7"/>
      <c r="BE336" s="7"/>
      <c r="BG336" s="7"/>
      <c r="BI336" s="7"/>
      <c r="BK336" s="7"/>
      <c r="BL336" s="7"/>
      <c r="BN336" s="7"/>
      <c r="BP336" s="7"/>
      <c r="BR336" s="7"/>
      <c r="BS336" s="7"/>
      <c r="BU336" s="7"/>
      <c r="BW336" s="7"/>
      <c r="BY336" s="7"/>
      <c r="BZ336" s="7"/>
      <c r="CB336" s="7"/>
      <c r="CD336" s="7"/>
      <c r="CF336" s="7"/>
    </row>
    <row r="337" spans="1:84" s="5" customFormat="1" x14ac:dyDescent="0.25">
      <c r="A337" s="7"/>
      <c r="U337" s="7"/>
      <c r="V337" s="7"/>
      <c r="X337" s="7"/>
      <c r="Z337" s="7"/>
      <c r="AB337" s="7"/>
      <c r="AC337" s="7"/>
      <c r="AE337" s="7"/>
      <c r="AG337" s="7"/>
      <c r="AI337" s="7"/>
      <c r="AJ337" s="7"/>
      <c r="AL337" s="7"/>
      <c r="AN337" s="7"/>
      <c r="AP337" s="7"/>
      <c r="AQ337" s="7"/>
      <c r="AS337" s="7"/>
      <c r="AU337" s="7"/>
      <c r="AW337" s="7"/>
      <c r="AX337" s="7"/>
      <c r="AZ337" s="7"/>
      <c r="BB337" s="7"/>
      <c r="BD337" s="7"/>
      <c r="BE337" s="7"/>
      <c r="BG337" s="7"/>
      <c r="BI337" s="7"/>
      <c r="BK337" s="7"/>
      <c r="BL337" s="7"/>
      <c r="BN337" s="7"/>
      <c r="BP337" s="7"/>
      <c r="BR337" s="7"/>
      <c r="BS337" s="7"/>
      <c r="BU337" s="7"/>
      <c r="BW337" s="7"/>
      <c r="BY337" s="7"/>
      <c r="BZ337" s="7"/>
      <c r="CB337" s="7"/>
      <c r="CD337" s="7"/>
      <c r="CF337" s="7"/>
    </row>
    <row r="338" spans="1:84" s="5" customFormat="1" x14ac:dyDescent="0.25">
      <c r="A338" s="7"/>
      <c r="U338" s="7"/>
      <c r="V338" s="7"/>
      <c r="X338" s="7"/>
      <c r="Z338" s="7"/>
      <c r="AB338" s="7"/>
      <c r="AC338" s="7"/>
      <c r="AE338" s="7"/>
      <c r="AG338" s="7"/>
      <c r="AI338" s="7"/>
      <c r="AJ338" s="7"/>
      <c r="AL338" s="7"/>
      <c r="AN338" s="7"/>
      <c r="AP338" s="7"/>
      <c r="AQ338" s="7"/>
      <c r="AS338" s="7"/>
      <c r="AU338" s="7"/>
      <c r="AW338" s="7"/>
      <c r="AX338" s="7"/>
      <c r="AZ338" s="7"/>
      <c r="BB338" s="7"/>
      <c r="BD338" s="7"/>
      <c r="BE338" s="7"/>
      <c r="BG338" s="7"/>
      <c r="BI338" s="7"/>
      <c r="BK338" s="7"/>
      <c r="BL338" s="7"/>
      <c r="BN338" s="7"/>
      <c r="BP338" s="7"/>
      <c r="BR338" s="7"/>
      <c r="BS338" s="7"/>
      <c r="BU338" s="7"/>
      <c r="BW338" s="7"/>
      <c r="BY338" s="7"/>
      <c r="BZ338" s="7"/>
      <c r="CB338" s="7"/>
      <c r="CD338" s="7"/>
      <c r="CF338" s="7"/>
    </row>
    <row r="339" spans="1:84" s="5" customFormat="1" x14ac:dyDescent="0.25">
      <c r="A339" s="7"/>
      <c r="U339" s="7"/>
      <c r="V339" s="7"/>
      <c r="X339" s="7"/>
      <c r="Z339" s="7"/>
      <c r="AB339" s="7"/>
      <c r="AC339" s="7"/>
      <c r="AE339" s="7"/>
      <c r="AG339" s="7"/>
      <c r="AI339" s="7"/>
      <c r="AJ339" s="7"/>
      <c r="AL339" s="7"/>
      <c r="AN339" s="7"/>
      <c r="AP339" s="7"/>
      <c r="AQ339" s="7"/>
      <c r="AS339" s="7"/>
      <c r="AU339" s="7"/>
      <c r="AW339" s="7"/>
      <c r="AX339" s="7"/>
      <c r="AZ339" s="7"/>
      <c r="BB339" s="7"/>
      <c r="BD339" s="7"/>
      <c r="BE339" s="7"/>
      <c r="BG339" s="7"/>
      <c r="BI339" s="7"/>
      <c r="BK339" s="7"/>
      <c r="BL339" s="7"/>
      <c r="BN339" s="7"/>
      <c r="BP339" s="7"/>
      <c r="BR339" s="7"/>
      <c r="BS339" s="7"/>
      <c r="BU339" s="7"/>
      <c r="BW339" s="7"/>
      <c r="BY339" s="7"/>
      <c r="BZ339" s="7"/>
      <c r="CB339" s="7"/>
      <c r="CD339" s="7"/>
      <c r="CF339" s="7"/>
    </row>
    <row r="340" spans="1:84" s="5" customFormat="1" x14ac:dyDescent="0.25">
      <c r="A340" s="7"/>
      <c r="U340" s="7"/>
      <c r="V340" s="7"/>
      <c r="X340" s="7"/>
      <c r="Z340" s="7"/>
      <c r="AB340" s="7"/>
      <c r="AC340" s="7"/>
      <c r="AE340" s="7"/>
      <c r="AG340" s="7"/>
      <c r="AI340" s="7"/>
      <c r="AJ340" s="7"/>
      <c r="AL340" s="7"/>
      <c r="AN340" s="7"/>
      <c r="AP340" s="7"/>
      <c r="AQ340" s="7"/>
      <c r="AS340" s="7"/>
      <c r="AU340" s="7"/>
      <c r="AW340" s="7"/>
      <c r="AX340" s="7"/>
      <c r="AZ340" s="7"/>
      <c r="BB340" s="7"/>
      <c r="BD340" s="7"/>
      <c r="BE340" s="7"/>
      <c r="BG340" s="7"/>
      <c r="BI340" s="7"/>
      <c r="BK340" s="7"/>
      <c r="BL340" s="7"/>
      <c r="BN340" s="7"/>
      <c r="BP340" s="7"/>
      <c r="BR340" s="7"/>
      <c r="BS340" s="7"/>
      <c r="BU340" s="7"/>
      <c r="BW340" s="7"/>
      <c r="BY340" s="7"/>
      <c r="BZ340" s="7"/>
      <c r="CB340" s="7"/>
      <c r="CD340" s="7"/>
      <c r="CF340" s="7"/>
    </row>
    <row r="341" spans="1:84" s="5" customFormat="1" x14ac:dyDescent="0.25">
      <c r="A341" s="7"/>
      <c r="U341" s="7"/>
      <c r="V341" s="7"/>
      <c r="X341" s="7"/>
      <c r="Z341" s="7"/>
      <c r="AB341" s="7"/>
      <c r="AC341" s="7"/>
      <c r="AE341" s="7"/>
      <c r="AG341" s="7"/>
      <c r="AI341" s="7"/>
      <c r="AJ341" s="7"/>
      <c r="AL341" s="7"/>
      <c r="AN341" s="7"/>
      <c r="AP341" s="7"/>
      <c r="AQ341" s="7"/>
      <c r="AS341" s="7"/>
      <c r="AU341" s="7"/>
      <c r="AW341" s="7"/>
      <c r="AX341" s="7"/>
      <c r="AZ341" s="7"/>
      <c r="BB341" s="7"/>
      <c r="BD341" s="7"/>
      <c r="BE341" s="7"/>
      <c r="BG341" s="7"/>
      <c r="BI341" s="7"/>
      <c r="BK341" s="7"/>
      <c r="BL341" s="7"/>
      <c r="BN341" s="7"/>
      <c r="BP341" s="7"/>
      <c r="BR341" s="7"/>
      <c r="BS341" s="7"/>
      <c r="BU341" s="7"/>
      <c r="BW341" s="7"/>
      <c r="BY341" s="7"/>
      <c r="BZ341" s="7"/>
      <c r="CB341" s="7"/>
      <c r="CD341" s="7"/>
      <c r="CF341" s="7"/>
    </row>
    <row r="342" spans="1:84" s="5" customFormat="1" x14ac:dyDescent="0.25">
      <c r="A342" s="7"/>
      <c r="U342" s="7"/>
      <c r="V342" s="7"/>
      <c r="X342" s="7"/>
      <c r="Z342" s="7"/>
      <c r="AB342" s="7"/>
      <c r="AC342" s="7"/>
      <c r="AE342" s="7"/>
      <c r="AG342" s="7"/>
      <c r="AI342" s="7"/>
      <c r="AJ342" s="7"/>
      <c r="AL342" s="7"/>
      <c r="AN342" s="7"/>
      <c r="AP342" s="7"/>
      <c r="AQ342" s="7"/>
      <c r="AS342" s="7"/>
      <c r="AU342" s="7"/>
      <c r="AW342" s="7"/>
      <c r="AX342" s="7"/>
      <c r="AZ342" s="7"/>
      <c r="BB342" s="7"/>
      <c r="BD342" s="7"/>
      <c r="BE342" s="7"/>
      <c r="BG342" s="7"/>
      <c r="BI342" s="7"/>
      <c r="BK342" s="7"/>
      <c r="BL342" s="7"/>
      <c r="BN342" s="7"/>
      <c r="BP342" s="7"/>
      <c r="BR342" s="7"/>
      <c r="BS342" s="7"/>
      <c r="BU342" s="7"/>
      <c r="BW342" s="7"/>
      <c r="BY342" s="7"/>
      <c r="BZ342" s="7"/>
      <c r="CB342" s="7"/>
      <c r="CD342" s="7"/>
      <c r="CF342" s="7"/>
    </row>
    <row r="343" spans="1:84" s="5" customFormat="1" x14ac:dyDescent="0.25">
      <c r="A343" s="7"/>
      <c r="U343" s="7"/>
      <c r="V343" s="7"/>
      <c r="X343" s="7"/>
      <c r="Z343" s="7"/>
      <c r="AB343" s="7"/>
      <c r="AC343" s="7"/>
      <c r="AE343" s="7"/>
      <c r="AG343" s="7"/>
      <c r="AI343" s="7"/>
      <c r="AJ343" s="7"/>
      <c r="AL343" s="7"/>
      <c r="AN343" s="7"/>
      <c r="AP343" s="7"/>
      <c r="AQ343" s="7"/>
      <c r="AS343" s="7"/>
      <c r="AU343" s="7"/>
      <c r="AW343" s="7"/>
      <c r="AX343" s="7"/>
      <c r="AZ343" s="7"/>
      <c r="BB343" s="7"/>
      <c r="BD343" s="7"/>
      <c r="BE343" s="7"/>
      <c r="BG343" s="7"/>
      <c r="BI343" s="7"/>
      <c r="BK343" s="7"/>
      <c r="BL343" s="7"/>
      <c r="BN343" s="7"/>
      <c r="BP343" s="7"/>
      <c r="BR343" s="7"/>
      <c r="BS343" s="7"/>
      <c r="BU343" s="7"/>
      <c r="BW343" s="7"/>
      <c r="BY343" s="7"/>
      <c r="BZ343" s="7"/>
      <c r="CB343" s="7"/>
      <c r="CD343" s="7"/>
      <c r="CF343" s="7"/>
    </row>
    <row r="344" spans="1:84" s="5" customFormat="1" x14ac:dyDescent="0.25">
      <c r="A344" s="7"/>
      <c r="U344" s="7"/>
      <c r="V344" s="7"/>
      <c r="X344" s="7"/>
      <c r="Z344" s="7"/>
      <c r="AB344" s="7"/>
      <c r="AC344" s="7"/>
      <c r="AE344" s="7"/>
      <c r="AG344" s="7"/>
      <c r="AI344" s="7"/>
      <c r="AJ344" s="7"/>
      <c r="AL344" s="7"/>
      <c r="AN344" s="7"/>
      <c r="AP344" s="7"/>
      <c r="AQ344" s="7"/>
      <c r="AS344" s="7"/>
      <c r="AU344" s="7"/>
      <c r="AW344" s="7"/>
      <c r="AX344" s="7"/>
      <c r="AZ344" s="7"/>
      <c r="BB344" s="7"/>
      <c r="BD344" s="7"/>
      <c r="BE344" s="7"/>
      <c r="BG344" s="7"/>
      <c r="BI344" s="7"/>
      <c r="BK344" s="7"/>
      <c r="BL344" s="7"/>
      <c r="BN344" s="7"/>
      <c r="BP344" s="7"/>
      <c r="BR344" s="7"/>
      <c r="BS344" s="7"/>
      <c r="BU344" s="7"/>
      <c r="BW344" s="7"/>
      <c r="BY344" s="7"/>
      <c r="BZ344" s="7"/>
      <c r="CB344" s="7"/>
      <c r="CD344" s="7"/>
      <c r="CF344" s="7"/>
    </row>
    <row r="345" spans="1:84" s="5" customFormat="1" x14ac:dyDescent="0.25">
      <c r="A345" s="7"/>
      <c r="U345" s="7"/>
      <c r="V345" s="7"/>
      <c r="X345" s="7"/>
      <c r="Z345" s="7"/>
      <c r="AB345" s="7"/>
      <c r="AC345" s="7"/>
      <c r="AE345" s="7"/>
      <c r="AG345" s="7"/>
      <c r="AI345" s="7"/>
      <c r="AJ345" s="7"/>
      <c r="AL345" s="7"/>
      <c r="AN345" s="7"/>
      <c r="AP345" s="7"/>
      <c r="AQ345" s="7"/>
      <c r="AS345" s="7"/>
      <c r="AU345" s="7"/>
      <c r="AW345" s="7"/>
      <c r="AX345" s="7"/>
      <c r="AZ345" s="7"/>
      <c r="BB345" s="7"/>
      <c r="BD345" s="7"/>
      <c r="BE345" s="7"/>
      <c r="BG345" s="7"/>
      <c r="BI345" s="7"/>
      <c r="BK345" s="7"/>
      <c r="BL345" s="7"/>
      <c r="BN345" s="7"/>
      <c r="BP345" s="7"/>
      <c r="BR345" s="7"/>
      <c r="BS345" s="7"/>
      <c r="BU345" s="7"/>
      <c r="BW345" s="7"/>
      <c r="BY345" s="7"/>
      <c r="BZ345" s="7"/>
      <c r="CB345" s="7"/>
      <c r="CD345" s="7"/>
      <c r="CF345" s="7"/>
    </row>
    <row r="346" spans="1:84" s="5" customFormat="1" x14ac:dyDescent="0.25">
      <c r="A346" s="7"/>
      <c r="U346" s="7"/>
      <c r="V346" s="7"/>
      <c r="X346" s="7"/>
      <c r="Z346" s="7"/>
      <c r="AB346" s="7"/>
      <c r="AC346" s="7"/>
      <c r="AE346" s="7"/>
      <c r="AG346" s="7"/>
      <c r="AI346" s="7"/>
      <c r="AJ346" s="7"/>
      <c r="AL346" s="7"/>
      <c r="AN346" s="7"/>
      <c r="AP346" s="7"/>
      <c r="AQ346" s="7"/>
      <c r="AS346" s="7"/>
      <c r="AU346" s="7"/>
      <c r="AW346" s="7"/>
      <c r="AX346" s="7"/>
      <c r="AZ346" s="7"/>
      <c r="BB346" s="7"/>
      <c r="BD346" s="7"/>
      <c r="BE346" s="7"/>
      <c r="BG346" s="7"/>
      <c r="BI346" s="7"/>
      <c r="BK346" s="7"/>
      <c r="BL346" s="7"/>
      <c r="BN346" s="7"/>
      <c r="BP346" s="7"/>
      <c r="BR346" s="7"/>
      <c r="BS346" s="7"/>
      <c r="BU346" s="7"/>
      <c r="BW346" s="7"/>
      <c r="BY346" s="7"/>
      <c r="BZ346" s="7"/>
      <c r="CB346" s="7"/>
      <c r="CD346" s="7"/>
      <c r="CF346" s="7"/>
    </row>
    <row r="347" spans="1:84" s="5" customFormat="1" x14ac:dyDescent="0.25">
      <c r="A347" s="7"/>
      <c r="U347" s="7"/>
      <c r="V347" s="7"/>
      <c r="X347" s="7"/>
      <c r="Z347" s="7"/>
      <c r="AB347" s="7"/>
      <c r="AC347" s="7"/>
      <c r="AE347" s="7"/>
      <c r="AG347" s="7"/>
      <c r="AI347" s="7"/>
      <c r="AJ347" s="7"/>
      <c r="AL347" s="7"/>
      <c r="AN347" s="7"/>
      <c r="AP347" s="7"/>
      <c r="AQ347" s="7"/>
      <c r="AS347" s="7"/>
      <c r="AU347" s="7"/>
      <c r="AW347" s="7"/>
      <c r="AX347" s="7"/>
      <c r="AZ347" s="7"/>
      <c r="BB347" s="7"/>
      <c r="BD347" s="7"/>
      <c r="BE347" s="7"/>
      <c r="BG347" s="7"/>
      <c r="BI347" s="7"/>
      <c r="BK347" s="7"/>
      <c r="BL347" s="7"/>
      <c r="BN347" s="7"/>
      <c r="BP347" s="7"/>
      <c r="BR347" s="7"/>
      <c r="BS347" s="7"/>
      <c r="BU347" s="7"/>
      <c r="BW347" s="7"/>
      <c r="BY347" s="7"/>
      <c r="BZ347" s="7"/>
      <c r="CB347" s="7"/>
      <c r="CD347" s="7"/>
      <c r="CF347" s="7"/>
    </row>
    <row r="348" spans="1:84" s="5" customFormat="1" x14ac:dyDescent="0.25">
      <c r="A348" s="7"/>
      <c r="U348" s="7"/>
      <c r="V348" s="7"/>
      <c r="X348" s="7"/>
      <c r="Z348" s="7"/>
      <c r="AB348" s="7"/>
      <c r="AC348" s="7"/>
      <c r="AE348" s="7"/>
      <c r="AG348" s="7"/>
      <c r="AI348" s="7"/>
      <c r="AJ348" s="7"/>
      <c r="AL348" s="7"/>
      <c r="AN348" s="7"/>
      <c r="AP348" s="7"/>
      <c r="AQ348" s="7"/>
      <c r="AS348" s="7"/>
      <c r="AU348" s="7"/>
      <c r="AW348" s="7"/>
      <c r="AX348" s="7"/>
      <c r="AZ348" s="7"/>
      <c r="BB348" s="7"/>
      <c r="BD348" s="7"/>
      <c r="BE348" s="7"/>
      <c r="BG348" s="7"/>
      <c r="BI348" s="7"/>
      <c r="BK348" s="7"/>
      <c r="BL348" s="7"/>
      <c r="BN348" s="7"/>
      <c r="BP348" s="7"/>
      <c r="BR348" s="7"/>
      <c r="BS348" s="7"/>
      <c r="BU348" s="7"/>
      <c r="BW348" s="7"/>
      <c r="BY348" s="7"/>
      <c r="BZ348" s="7"/>
      <c r="CB348" s="7"/>
      <c r="CD348" s="7"/>
      <c r="CF348" s="7"/>
    </row>
    <row r="349" spans="1:84" s="5" customFormat="1" x14ac:dyDescent="0.25">
      <c r="A349" s="7"/>
      <c r="U349" s="7"/>
      <c r="V349" s="7"/>
      <c r="X349" s="7"/>
      <c r="Z349" s="7"/>
      <c r="AB349" s="7"/>
      <c r="AC349" s="7"/>
      <c r="AE349" s="7"/>
      <c r="AG349" s="7"/>
      <c r="AI349" s="7"/>
      <c r="AJ349" s="7"/>
      <c r="AL349" s="7"/>
      <c r="AN349" s="7"/>
      <c r="AP349" s="7"/>
      <c r="AQ349" s="7"/>
      <c r="AS349" s="7"/>
      <c r="AU349" s="7"/>
      <c r="AW349" s="7"/>
      <c r="AX349" s="7"/>
      <c r="AZ349" s="7"/>
      <c r="BB349" s="7"/>
      <c r="BD349" s="7"/>
      <c r="BE349" s="7"/>
      <c r="BG349" s="7"/>
      <c r="BI349" s="7"/>
      <c r="BK349" s="7"/>
      <c r="BL349" s="7"/>
      <c r="BN349" s="7"/>
      <c r="BP349" s="7"/>
      <c r="BR349" s="7"/>
      <c r="BS349" s="7"/>
      <c r="BU349" s="7"/>
      <c r="BW349" s="7"/>
      <c r="BY349" s="7"/>
      <c r="BZ349" s="7"/>
      <c r="CB349" s="7"/>
      <c r="CD349" s="7"/>
      <c r="CF349" s="7"/>
    </row>
    <row r="350" spans="1:84" s="5" customFormat="1" x14ac:dyDescent="0.25">
      <c r="A350" s="7"/>
      <c r="U350" s="7"/>
      <c r="V350" s="7"/>
      <c r="X350" s="7"/>
      <c r="Z350" s="7"/>
      <c r="AB350" s="7"/>
      <c r="AC350" s="7"/>
      <c r="AE350" s="7"/>
      <c r="AG350" s="7"/>
      <c r="AI350" s="7"/>
      <c r="AJ350" s="7"/>
      <c r="AL350" s="7"/>
      <c r="AN350" s="7"/>
      <c r="AP350" s="7"/>
      <c r="AQ350" s="7"/>
      <c r="AS350" s="7"/>
      <c r="AU350" s="7"/>
      <c r="AW350" s="7"/>
      <c r="AX350" s="7"/>
      <c r="AZ350" s="7"/>
      <c r="BB350" s="7"/>
      <c r="BD350" s="7"/>
      <c r="BE350" s="7"/>
      <c r="BG350" s="7"/>
      <c r="BI350" s="7"/>
      <c r="BK350" s="7"/>
      <c r="BL350" s="7"/>
      <c r="BN350" s="7"/>
      <c r="BP350" s="7"/>
      <c r="BR350" s="7"/>
      <c r="BS350" s="7"/>
      <c r="BU350" s="7"/>
      <c r="BW350" s="7"/>
      <c r="BY350" s="7"/>
      <c r="BZ350" s="7"/>
      <c r="CB350" s="7"/>
      <c r="CD350" s="7"/>
      <c r="CF350" s="7"/>
    </row>
    <row r="351" spans="1:84" s="5" customFormat="1" x14ac:dyDescent="0.25">
      <c r="A351" s="7"/>
      <c r="U351" s="7"/>
      <c r="V351" s="7"/>
      <c r="X351" s="7"/>
      <c r="Z351" s="7"/>
      <c r="AB351" s="7"/>
      <c r="AC351" s="7"/>
      <c r="AE351" s="7"/>
      <c r="AG351" s="7"/>
      <c r="AI351" s="7"/>
      <c r="AJ351" s="7"/>
      <c r="AL351" s="7"/>
      <c r="AN351" s="7"/>
      <c r="AP351" s="7"/>
      <c r="AQ351" s="7"/>
      <c r="AS351" s="7"/>
      <c r="AU351" s="7"/>
      <c r="AW351" s="7"/>
      <c r="AX351" s="7"/>
      <c r="AZ351" s="7"/>
      <c r="BB351" s="7"/>
      <c r="BD351" s="7"/>
      <c r="BE351" s="7"/>
      <c r="BG351" s="7"/>
      <c r="BI351" s="7"/>
      <c r="BK351" s="7"/>
      <c r="BL351" s="7"/>
      <c r="BN351" s="7"/>
      <c r="BP351" s="7"/>
      <c r="BR351" s="7"/>
      <c r="BS351" s="7"/>
      <c r="BU351" s="7"/>
      <c r="BW351" s="7"/>
      <c r="BY351" s="7"/>
      <c r="BZ351" s="7"/>
      <c r="CB351" s="7"/>
      <c r="CD351" s="7"/>
      <c r="CF351" s="7"/>
    </row>
    <row r="352" spans="1:84" s="5" customFormat="1" x14ac:dyDescent="0.25">
      <c r="A352" s="7"/>
      <c r="U352" s="7"/>
      <c r="V352" s="7"/>
      <c r="X352" s="7"/>
      <c r="Z352" s="7"/>
      <c r="AB352" s="7"/>
      <c r="AC352" s="7"/>
      <c r="AE352" s="7"/>
      <c r="AG352" s="7"/>
      <c r="AI352" s="7"/>
      <c r="AJ352" s="7"/>
      <c r="AL352" s="7"/>
      <c r="AN352" s="7"/>
      <c r="AP352" s="7"/>
      <c r="AQ352" s="7"/>
      <c r="AS352" s="7"/>
      <c r="AU352" s="7"/>
      <c r="AW352" s="7"/>
      <c r="AX352" s="7"/>
      <c r="AZ352" s="7"/>
      <c r="BB352" s="7"/>
      <c r="BD352" s="7"/>
      <c r="BE352" s="7"/>
      <c r="BG352" s="7"/>
      <c r="BI352" s="7"/>
      <c r="BK352" s="7"/>
      <c r="BL352" s="7"/>
      <c r="BN352" s="7"/>
      <c r="BP352" s="7"/>
      <c r="BR352" s="7"/>
      <c r="BS352" s="7"/>
      <c r="BU352" s="7"/>
      <c r="BW352" s="7"/>
      <c r="BY352" s="7"/>
      <c r="BZ352" s="7"/>
      <c r="CB352" s="7"/>
      <c r="CD352" s="7"/>
      <c r="CF352" s="7"/>
    </row>
    <row r="353" spans="1:84" s="5" customFormat="1" x14ac:dyDescent="0.25">
      <c r="A353" s="7"/>
      <c r="U353" s="7"/>
      <c r="V353" s="7"/>
      <c r="X353" s="7"/>
      <c r="Z353" s="7"/>
      <c r="AB353" s="7"/>
      <c r="AC353" s="7"/>
      <c r="AE353" s="7"/>
      <c r="AG353" s="7"/>
      <c r="AI353" s="7"/>
      <c r="AJ353" s="7"/>
      <c r="AL353" s="7"/>
      <c r="AN353" s="7"/>
      <c r="AP353" s="7"/>
      <c r="AQ353" s="7"/>
      <c r="AS353" s="7"/>
      <c r="AU353" s="7"/>
      <c r="AW353" s="7"/>
      <c r="AX353" s="7"/>
      <c r="AZ353" s="7"/>
      <c r="BB353" s="7"/>
      <c r="BD353" s="7"/>
      <c r="BE353" s="7"/>
      <c r="BG353" s="7"/>
      <c r="BI353" s="7"/>
      <c r="BK353" s="7"/>
      <c r="BL353" s="7"/>
      <c r="BN353" s="7"/>
      <c r="BP353" s="7"/>
      <c r="BR353" s="7"/>
      <c r="BS353" s="7"/>
      <c r="BU353" s="7"/>
      <c r="BW353" s="7"/>
      <c r="BY353" s="7"/>
      <c r="BZ353" s="7"/>
      <c r="CB353" s="7"/>
      <c r="CD353" s="7"/>
      <c r="CF353" s="7"/>
    </row>
    <row r="354" spans="1:84" s="5" customFormat="1" x14ac:dyDescent="0.25">
      <c r="A354" s="7"/>
      <c r="U354" s="7"/>
      <c r="V354" s="7"/>
      <c r="X354" s="7"/>
      <c r="Z354" s="7"/>
      <c r="AB354" s="7"/>
      <c r="AC354" s="7"/>
      <c r="AE354" s="7"/>
      <c r="AG354" s="7"/>
      <c r="AI354" s="7"/>
      <c r="AJ354" s="7"/>
      <c r="AL354" s="7"/>
      <c r="AN354" s="7"/>
      <c r="AP354" s="7"/>
      <c r="AQ354" s="7"/>
      <c r="AS354" s="7"/>
      <c r="AU354" s="7"/>
      <c r="AW354" s="7"/>
      <c r="AX354" s="7"/>
      <c r="AZ354" s="7"/>
      <c r="BB354" s="7"/>
      <c r="BD354" s="7"/>
      <c r="BE354" s="7"/>
      <c r="BG354" s="7"/>
      <c r="BI354" s="7"/>
      <c r="BK354" s="7"/>
      <c r="BL354" s="7"/>
      <c r="BN354" s="7"/>
      <c r="BP354" s="7"/>
      <c r="BR354" s="7"/>
      <c r="BS354" s="7"/>
      <c r="BU354" s="7"/>
      <c r="BW354" s="7"/>
      <c r="BY354" s="7"/>
      <c r="BZ354" s="7"/>
      <c r="CB354" s="7"/>
      <c r="CD354" s="7"/>
      <c r="CF354" s="7"/>
    </row>
    <row r="355" spans="1:84" s="5" customFormat="1" x14ac:dyDescent="0.25">
      <c r="A355" s="7"/>
      <c r="U355" s="7"/>
      <c r="V355" s="7"/>
      <c r="X355" s="7"/>
      <c r="Z355" s="7"/>
      <c r="AB355" s="7"/>
      <c r="AC355" s="7"/>
      <c r="AE355" s="7"/>
      <c r="AG355" s="7"/>
      <c r="AI355" s="7"/>
      <c r="AJ355" s="7"/>
      <c r="AL355" s="7"/>
      <c r="AN355" s="7"/>
      <c r="AP355" s="7"/>
      <c r="AQ355" s="7"/>
      <c r="AS355" s="7"/>
      <c r="AU355" s="7"/>
      <c r="AW355" s="7"/>
      <c r="AX355" s="7"/>
      <c r="AZ355" s="7"/>
      <c r="BB355" s="7"/>
      <c r="BD355" s="7"/>
      <c r="BE355" s="7"/>
      <c r="BG355" s="7"/>
      <c r="BI355" s="7"/>
      <c r="BK355" s="7"/>
      <c r="BL355" s="7"/>
      <c r="BN355" s="7"/>
      <c r="BP355" s="7"/>
      <c r="BR355" s="7"/>
      <c r="BS355" s="7"/>
      <c r="BU355" s="7"/>
      <c r="BW355" s="7"/>
      <c r="BY355" s="7"/>
      <c r="BZ355" s="7"/>
      <c r="CB355" s="7"/>
      <c r="CD355" s="7"/>
      <c r="CF355" s="7"/>
    </row>
    <row r="356" spans="1:84" s="5" customFormat="1" x14ac:dyDescent="0.25">
      <c r="A356" s="7"/>
      <c r="U356" s="7"/>
      <c r="V356" s="7"/>
      <c r="X356" s="7"/>
      <c r="Z356" s="7"/>
      <c r="AB356" s="7"/>
      <c r="AC356" s="7"/>
      <c r="AE356" s="7"/>
      <c r="AG356" s="7"/>
      <c r="AI356" s="7"/>
      <c r="AJ356" s="7"/>
      <c r="AL356" s="7"/>
      <c r="AN356" s="7"/>
      <c r="AP356" s="7"/>
      <c r="AQ356" s="7"/>
      <c r="AS356" s="7"/>
      <c r="AU356" s="7"/>
      <c r="AW356" s="7"/>
      <c r="AX356" s="7"/>
      <c r="AZ356" s="7"/>
      <c r="BB356" s="7"/>
      <c r="BD356" s="7"/>
      <c r="BE356" s="7"/>
      <c r="BG356" s="7"/>
      <c r="BI356" s="7"/>
      <c r="BK356" s="7"/>
      <c r="BL356" s="7"/>
      <c r="BN356" s="7"/>
      <c r="BP356" s="7"/>
      <c r="BR356" s="7"/>
      <c r="BS356" s="7"/>
      <c r="BU356" s="7"/>
      <c r="BW356" s="7"/>
      <c r="BY356" s="7"/>
      <c r="BZ356" s="7"/>
      <c r="CB356" s="7"/>
      <c r="CD356" s="7"/>
      <c r="CF356" s="7"/>
    </row>
    <row r="357" spans="1:84" s="5" customFormat="1" x14ac:dyDescent="0.25">
      <c r="A357" s="7"/>
      <c r="U357" s="7"/>
      <c r="V357" s="7"/>
      <c r="X357" s="7"/>
      <c r="Z357" s="7"/>
      <c r="AB357" s="7"/>
      <c r="AC357" s="7"/>
      <c r="AE357" s="7"/>
      <c r="AG357" s="7"/>
      <c r="AI357" s="7"/>
      <c r="AJ357" s="7"/>
      <c r="AL357" s="7"/>
      <c r="AN357" s="7"/>
      <c r="AP357" s="7"/>
      <c r="AQ357" s="7"/>
      <c r="AS357" s="7"/>
      <c r="AU357" s="7"/>
      <c r="AW357" s="7"/>
      <c r="AX357" s="7"/>
      <c r="AZ357" s="7"/>
      <c r="BB357" s="7"/>
      <c r="BD357" s="7"/>
      <c r="BE357" s="7"/>
      <c r="BG357" s="7"/>
      <c r="BI357" s="7"/>
      <c r="BK357" s="7"/>
      <c r="BL357" s="7"/>
      <c r="BN357" s="7"/>
      <c r="BP357" s="7"/>
      <c r="BR357" s="7"/>
      <c r="BS357" s="7"/>
      <c r="BU357" s="7"/>
      <c r="BW357" s="7"/>
      <c r="BY357" s="7"/>
      <c r="BZ357" s="7"/>
      <c r="CB357" s="7"/>
      <c r="CD357" s="7"/>
      <c r="CF357" s="7"/>
    </row>
    <row r="358" spans="1:84" s="5" customFormat="1" x14ac:dyDescent="0.25">
      <c r="A358" s="7"/>
      <c r="U358" s="7"/>
      <c r="V358" s="7"/>
      <c r="X358" s="7"/>
      <c r="Z358" s="7"/>
      <c r="AB358" s="7"/>
      <c r="AC358" s="7"/>
      <c r="AE358" s="7"/>
      <c r="AG358" s="7"/>
      <c r="AI358" s="7"/>
      <c r="AJ358" s="7"/>
      <c r="AL358" s="7"/>
      <c r="AN358" s="7"/>
      <c r="AP358" s="7"/>
      <c r="AQ358" s="7"/>
      <c r="AS358" s="7"/>
      <c r="AU358" s="7"/>
      <c r="AW358" s="7"/>
      <c r="AX358" s="7"/>
      <c r="AZ358" s="7"/>
      <c r="BB358" s="7"/>
      <c r="BD358" s="7"/>
      <c r="BE358" s="7"/>
      <c r="BG358" s="7"/>
      <c r="BI358" s="7"/>
      <c r="BK358" s="7"/>
      <c r="BL358" s="7"/>
      <c r="BN358" s="7"/>
      <c r="BP358" s="7"/>
      <c r="BR358" s="7"/>
      <c r="BS358" s="7"/>
      <c r="BU358" s="7"/>
      <c r="BW358" s="7"/>
      <c r="BY358" s="7"/>
      <c r="BZ358" s="7"/>
      <c r="CB358" s="7"/>
      <c r="CD358" s="7"/>
      <c r="CF358" s="7"/>
    </row>
    <row r="359" spans="1:84" s="5" customFormat="1" x14ac:dyDescent="0.25">
      <c r="A359" s="7"/>
      <c r="U359" s="7"/>
      <c r="V359" s="7"/>
      <c r="X359" s="7"/>
      <c r="Z359" s="7"/>
      <c r="AB359" s="7"/>
      <c r="AC359" s="7"/>
      <c r="AE359" s="7"/>
      <c r="AG359" s="7"/>
      <c r="AI359" s="7"/>
      <c r="AJ359" s="7"/>
      <c r="AL359" s="7"/>
      <c r="AN359" s="7"/>
      <c r="AP359" s="7"/>
      <c r="AQ359" s="7"/>
      <c r="AS359" s="7"/>
      <c r="AU359" s="7"/>
      <c r="AW359" s="7"/>
      <c r="AX359" s="7"/>
      <c r="AZ359" s="7"/>
      <c r="BB359" s="7"/>
      <c r="BD359" s="7"/>
      <c r="BE359" s="7"/>
      <c r="BG359" s="7"/>
      <c r="BI359" s="7"/>
      <c r="BK359" s="7"/>
      <c r="BL359" s="7"/>
      <c r="BN359" s="7"/>
      <c r="BP359" s="7"/>
      <c r="BR359" s="7"/>
      <c r="BS359" s="7"/>
      <c r="BU359" s="7"/>
      <c r="BW359" s="7"/>
      <c r="BY359" s="7"/>
      <c r="BZ359" s="7"/>
      <c r="CB359" s="7"/>
      <c r="CD359" s="7"/>
      <c r="CF359" s="7"/>
    </row>
    <row r="360" spans="1:84" s="5" customFormat="1" x14ac:dyDescent="0.25">
      <c r="A360" s="7"/>
      <c r="U360" s="7"/>
      <c r="V360" s="7"/>
      <c r="X360" s="7"/>
      <c r="Z360" s="7"/>
      <c r="AB360" s="7"/>
      <c r="AC360" s="7"/>
      <c r="AE360" s="7"/>
      <c r="AG360" s="7"/>
      <c r="AI360" s="7"/>
      <c r="AJ360" s="7"/>
      <c r="AL360" s="7"/>
      <c r="AN360" s="7"/>
      <c r="AP360" s="7"/>
      <c r="AQ360" s="7"/>
      <c r="AS360" s="7"/>
      <c r="AU360" s="7"/>
      <c r="AW360" s="7"/>
      <c r="AX360" s="7"/>
      <c r="AZ360" s="7"/>
      <c r="BB360" s="7"/>
      <c r="BD360" s="7"/>
      <c r="BE360" s="7"/>
      <c r="BG360" s="7"/>
      <c r="BI360" s="7"/>
      <c r="BK360" s="7"/>
      <c r="BL360" s="7"/>
      <c r="BN360" s="7"/>
      <c r="BP360" s="7"/>
      <c r="BR360" s="7"/>
      <c r="BS360" s="7"/>
      <c r="BU360" s="7"/>
      <c r="BW360" s="7"/>
      <c r="BY360" s="7"/>
      <c r="BZ360" s="7"/>
      <c r="CB360" s="7"/>
      <c r="CD360" s="7"/>
      <c r="CF360" s="7"/>
    </row>
    <row r="361" spans="1:84" s="5" customFormat="1" x14ac:dyDescent="0.25">
      <c r="A361" s="7"/>
      <c r="U361" s="7"/>
      <c r="V361" s="7"/>
      <c r="X361" s="7"/>
      <c r="Z361" s="7"/>
      <c r="AB361" s="7"/>
      <c r="AC361" s="7"/>
      <c r="AE361" s="7"/>
      <c r="AG361" s="7"/>
      <c r="AI361" s="7"/>
      <c r="AJ361" s="7"/>
      <c r="AL361" s="7"/>
      <c r="AN361" s="7"/>
      <c r="AP361" s="7"/>
      <c r="AQ361" s="7"/>
      <c r="AS361" s="7"/>
      <c r="AU361" s="7"/>
      <c r="AW361" s="7"/>
      <c r="AX361" s="7"/>
      <c r="AZ361" s="7"/>
      <c r="BB361" s="7"/>
      <c r="BD361" s="7"/>
      <c r="BE361" s="7"/>
      <c r="BG361" s="7"/>
      <c r="BI361" s="7"/>
      <c r="BK361" s="7"/>
      <c r="BL361" s="7"/>
      <c r="BN361" s="7"/>
      <c r="BP361" s="7"/>
      <c r="BR361" s="7"/>
      <c r="BS361" s="7"/>
      <c r="BU361" s="7"/>
      <c r="BW361" s="7"/>
      <c r="BY361" s="7"/>
      <c r="BZ361" s="7"/>
      <c r="CB361" s="7"/>
      <c r="CD361" s="7"/>
      <c r="CF361" s="7"/>
    </row>
    <row r="362" spans="1:84" s="5" customFormat="1" x14ac:dyDescent="0.25">
      <c r="A362" s="7"/>
      <c r="U362" s="7"/>
      <c r="V362" s="7"/>
      <c r="X362" s="7"/>
      <c r="Z362" s="7"/>
      <c r="AB362" s="7"/>
      <c r="AC362" s="7"/>
      <c r="AE362" s="7"/>
      <c r="AG362" s="7"/>
      <c r="AI362" s="7"/>
      <c r="AJ362" s="7"/>
      <c r="AL362" s="7"/>
      <c r="AN362" s="7"/>
      <c r="AP362" s="7"/>
      <c r="AQ362" s="7"/>
      <c r="AS362" s="7"/>
      <c r="AU362" s="7"/>
      <c r="AW362" s="7"/>
      <c r="AX362" s="7"/>
      <c r="AZ362" s="7"/>
      <c r="BB362" s="7"/>
      <c r="BD362" s="7"/>
      <c r="BE362" s="7"/>
      <c r="BG362" s="7"/>
      <c r="BI362" s="7"/>
      <c r="BK362" s="7"/>
      <c r="BL362" s="7"/>
      <c r="BN362" s="7"/>
      <c r="BP362" s="7"/>
      <c r="BR362" s="7"/>
      <c r="BS362" s="7"/>
      <c r="BU362" s="7"/>
      <c r="BW362" s="7"/>
      <c r="BY362" s="7"/>
      <c r="BZ362" s="7"/>
      <c r="CB362" s="7"/>
      <c r="CD362" s="7"/>
      <c r="CF362" s="7"/>
    </row>
    <row r="363" spans="1:84" s="5" customFormat="1" x14ac:dyDescent="0.25">
      <c r="A363" s="7"/>
      <c r="U363" s="7"/>
      <c r="V363" s="7"/>
      <c r="X363" s="7"/>
      <c r="Z363" s="7"/>
      <c r="AB363" s="7"/>
      <c r="AC363" s="7"/>
      <c r="AE363" s="7"/>
      <c r="AG363" s="7"/>
      <c r="AI363" s="7"/>
      <c r="AJ363" s="7"/>
      <c r="AL363" s="7"/>
      <c r="AN363" s="7"/>
      <c r="AP363" s="7"/>
      <c r="AQ363" s="7"/>
      <c r="AS363" s="7"/>
      <c r="AU363" s="7"/>
      <c r="AW363" s="7"/>
      <c r="AX363" s="7"/>
      <c r="AZ363" s="7"/>
      <c r="BB363" s="7"/>
      <c r="BD363" s="7"/>
      <c r="BE363" s="7"/>
      <c r="BG363" s="7"/>
      <c r="BI363" s="7"/>
      <c r="BK363" s="7"/>
      <c r="BL363" s="7"/>
      <c r="BN363" s="7"/>
      <c r="BP363" s="7"/>
      <c r="BR363" s="7"/>
      <c r="BS363" s="7"/>
      <c r="BU363" s="7"/>
      <c r="BW363" s="7"/>
      <c r="BY363" s="7"/>
      <c r="BZ363" s="7"/>
      <c r="CB363" s="7"/>
      <c r="CD363" s="7"/>
      <c r="CF363" s="7"/>
    </row>
    <row r="364" spans="1:84" s="5" customFormat="1" x14ac:dyDescent="0.25">
      <c r="A364" s="7"/>
      <c r="U364" s="7"/>
      <c r="V364" s="7"/>
      <c r="X364" s="7"/>
      <c r="Z364" s="7"/>
      <c r="AB364" s="7"/>
      <c r="AC364" s="7"/>
      <c r="AE364" s="7"/>
      <c r="AG364" s="7"/>
      <c r="AI364" s="7"/>
      <c r="AJ364" s="7"/>
      <c r="AL364" s="7"/>
      <c r="AN364" s="7"/>
      <c r="AP364" s="7"/>
      <c r="AQ364" s="7"/>
      <c r="AS364" s="7"/>
      <c r="AU364" s="7"/>
      <c r="AW364" s="7"/>
      <c r="AX364" s="7"/>
      <c r="AZ364" s="7"/>
      <c r="BB364" s="7"/>
      <c r="BD364" s="7"/>
      <c r="BE364" s="7"/>
      <c r="BG364" s="7"/>
      <c r="BI364" s="7"/>
      <c r="BK364" s="7"/>
      <c r="BL364" s="7"/>
      <c r="BN364" s="7"/>
      <c r="BP364" s="7"/>
      <c r="BR364" s="7"/>
      <c r="BS364" s="7"/>
      <c r="BU364" s="7"/>
      <c r="BW364" s="7"/>
      <c r="BY364" s="7"/>
      <c r="BZ364" s="7"/>
      <c r="CB364" s="7"/>
      <c r="CD364" s="7"/>
      <c r="CF364" s="7"/>
    </row>
    <row r="365" spans="1:84" s="5" customFormat="1" x14ac:dyDescent="0.25">
      <c r="A365" s="7"/>
      <c r="U365" s="7"/>
      <c r="V365" s="7"/>
      <c r="X365" s="7"/>
      <c r="Z365" s="7"/>
      <c r="AB365" s="7"/>
      <c r="AC365" s="7"/>
      <c r="AE365" s="7"/>
      <c r="AG365" s="7"/>
      <c r="AI365" s="7"/>
      <c r="AJ365" s="7"/>
      <c r="AL365" s="7"/>
      <c r="AN365" s="7"/>
      <c r="AP365" s="7"/>
      <c r="AQ365" s="7"/>
      <c r="AS365" s="7"/>
      <c r="AU365" s="7"/>
      <c r="AW365" s="7"/>
      <c r="AX365" s="7"/>
      <c r="AZ365" s="7"/>
      <c r="BB365" s="7"/>
      <c r="BD365" s="7"/>
      <c r="BE365" s="7"/>
      <c r="BG365" s="7"/>
      <c r="BI365" s="7"/>
      <c r="BK365" s="7"/>
      <c r="BL365" s="7"/>
      <c r="BN365" s="7"/>
      <c r="BP365" s="7"/>
      <c r="BR365" s="7"/>
      <c r="BS365" s="7"/>
      <c r="BU365" s="7"/>
      <c r="BW365" s="7"/>
      <c r="BY365" s="7"/>
      <c r="BZ365" s="7"/>
      <c r="CB365" s="7"/>
      <c r="CD365" s="7"/>
      <c r="CF365" s="7"/>
    </row>
    <row r="366" spans="1:84" s="5" customFormat="1" x14ac:dyDescent="0.25">
      <c r="A366" s="7"/>
      <c r="U366" s="7"/>
      <c r="V366" s="7"/>
      <c r="X366" s="7"/>
      <c r="Z366" s="7"/>
      <c r="AB366" s="7"/>
      <c r="AC366" s="7"/>
      <c r="AE366" s="7"/>
      <c r="AG366" s="7"/>
      <c r="AI366" s="7"/>
      <c r="AJ366" s="7"/>
      <c r="AL366" s="7"/>
      <c r="AN366" s="7"/>
      <c r="AP366" s="7"/>
      <c r="AQ366" s="7"/>
      <c r="AS366" s="7"/>
      <c r="AU366" s="7"/>
      <c r="AW366" s="7"/>
      <c r="AX366" s="7"/>
      <c r="AZ366" s="7"/>
      <c r="BB366" s="7"/>
      <c r="BD366" s="7"/>
      <c r="BE366" s="7"/>
      <c r="BG366" s="7"/>
      <c r="BI366" s="7"/>
      <c r="BK366" s="7"/>
      <c r="BL366" s="7"/>
      <c r="BN366" s="7"/>
      <c r="BP366" s="7"/>
      <c r="BR366" s="7"/>
      <c r="BS366" s="7"/>
      <c r="BU366" s="7"/>
      <c r="BW366" s="7"/>
      <c r="BY366" s="7"/>
      <c r="BZ366" s="7"/>
      <c r="CB366" s="7"/>
      <c r="CD366" s="7"/>
      <c r="CF366" s="7"/>
    </row>
    <row r="367" spans="1:84" s="5" customFormat="1" x14ac:dyDescent="0.25">
      <c r="A367" s="7"/>
      <c r="U367" s="7"/>
      <c r="V367" s="7"/>
      <c r="X367" s="7"/>
      <c r="Z367" s="7"/>
      <c r="AB367" s="7"/>
      <c r="AC367" s="7"/>
      <c r="AE367" s="7"/>
      <c r="AG367" s="7"/>
      <c r="AI367" s="7"/>
      <c r="AJ367" s="7"/>
      <c r="AL367" s="7"/>
      <c r="AN367" s="7"/>
      <c r="AP367" s="7"/>
      <c r="AQ367" s="7"/>
      <c r="AS367" s="7"/>
      <c r="AU367" s="7"/>
      <c r="AW367" s="7"/>
      <c r="AX367" s="7"/>
      <c r="AZ367" s="7"/>
      <c r="BB367" s="7"/>
      <c r="BD367" s="7"/>
      <c r="BE367" s="7"/>
      <c r="BG367" s="7"/>
      <c r="BI367" s="7"/>
      <c r="BK367" s="7"/>
      <c r="BL367" s="7"/>
      <c r="BN367" s="7"/>
      <c r="BP367" s="7"/>
      <c r="BR367" s="7"/>
      <c r="BS367" s="7"/>
      <c r="BU367" s="7"/>
      <c r="BW367" s="7"/>
      <c r="BY367" s="7"/>
      <c r="BZ367" s="7"/>
      <c r="CB367" s="7"/>
      <c r="CD367" s="7"/>
      <c r="CF367" s="7"/>
    </row>
    <row r="368" spans="1:84" s="5" customFormat="1" x14ac:dyDescent="0.25">
      <c r="A368" s="7"/>
      <c r="U368" s="7"/>
      <c r="V368" s="7"/>
      <c r="X368" s="7"/>
      <c r="Z368" s="7"/>
      <c r="AB368" s="7"/>
      <c r="AC368" s="7"/>
      <c r="AE368" s="7"/>
      <c r="AG368" s="7"/>
      <c r="AI368" s="7"/>
      <c r="AJ368" s="7"/>
      <c r="AL368" s="7"/>
      <c r="AN368" s="7"/>
      <c r="AP368" s="7"/>
      <c r="AQ368" s="7"/>
      <c r="AS368" s="7"/>
      <c r="AU368" s="7"/>
      <c r="AW368" s="7"/>
      <c r="AX368" s="7"/>
      <c r="AZ368" s="7"/>
      <c r="BB368" s="7"/>
      <c r="BD368" s="7"/>
      <c r="BE368" s="7"/>
      <c r="BG368" s="7"/>
      <c r="BI368" s="7"/>
      <c r="BK368" s="7"/>
      <c r="BL368" s="7"/>
      <c r="BN368" s="7"/>
      <c r="BP368" s="7"/>
      <c r="BR368" s="7"/>
      <c r="BS368" s="7"/>
      <c r="BU368" s="7"/>
      <c r="BW368" s="7"/>
      <c r="BY368" s="7"/>
      <c r="BZ368" s="7"/>
      <c r="CB368" s="7"/>
      <c r="CD368" s="7"/>
      <c r="CF368" s="7"/>
    </row>
    <row r="369" spans="1:84" s="5" customFormat="1" x14ac:dyDescent="0.25">
      <c r="A369" s="7"/>
      <c r="U369" s="7"/>
      <c r="V369" s="7"/>
      <c r="X369" s="7"/>
      <c r="Z369" s="7"/>
      <c r="AB369" s="7"/>
      <c r="AC369" s="7"/>
      <c r="AE369" s="7"/>
      <c r="AG369" s="7"/>
      <c r="AI369" s="7"/>
      <c r="AJ369" s="7"/>
      <c r="AL369" s="7"/>
      <c r="AN369" s="7"/>
      <c r="AP369" s="7"/>
      <c r="AQ369" s="7"/>
      <c r="AS369" s="7"/>
      <c r="AU369" s="7"/>
      <c r="AW369" s="7"/>
      <c r="AX369" s="7"/>
      <c r="AZ369" s="7"/>
      <c r="BB369" s="7"/>
      <c r="BD369" s="7"/>
      <c r="BE369" s="7"/>
      <c r="BG369" s="7"/>
      <c r="BI369" s="7"/>
      <c r="BK369" s="7"/>
      <c r="BL369" s="7"/>
      <c r="BN369" s="7"/>
      <c r="BP369" s="7"/>
      <c r="BR369" s="7"/>
      <c r="BS369" s="7"/>
      <c r="BU369" s="7"/>
      <c r="BW369" s="7"/>
      <c r="BY369" s="7"/>
      <c r="BZ369" s="7"/>
      <c r="CB369" s="7"/>
      <c r="CD369" s="7"/>
      <c r="CF369" s="7"/>
    </row>
    <row r="370" spans="1:84" s="5" customFormat="1" x14ac:dyDescent="0.25">
      <c r="A370" s="7"/>
      <c r="U370" s="7"/>
      <c r="V370" s="7"/>
      <c r="X370" s="7"/>
      <c r="Z370" s="7"/>
      <c r="AB370" s="7"/>
      <c r="AC370" s="7"/>
      <c r="AE370" s="7"/>
      <c r="AG370" s="7"/>
      <c r="AI370" s="7"/>
      <c r="AJ370" s="7"/>
      <c r="AL370" s="7"/>
      <c r="AN370" s="7"/>
      <c r="AP370" s="7"/>
      <c r="AQ370" s="7"/>
      <c r="AS370" s="7"/>
      <c r="AU370" s="7"/>
      <c r="AW370" s="7"/>
      <c r="AX370" s="7"/>
      <c r="AZ370" s="7"/>
      <c r="BB370" s="7"/>
      <c r="BD370" s="7"/>
      <c r="BE370" s="7"/>
      <c r="BG370" s="7"/>
      <c r="BI370" s="7"/>
      <c r="BK370" s="7"/>
      <c r="BL370" s="7"/>
      <c r="BN370" s="7"/>
      <c r="BP370" s="7"/>
      <c r="BR370" s="7"/>
      <c r="BS370" s="7"/>
      <c r="BU370" s="7"/>
      <c r="BW370" s="7"/>
      <c r="BY370" s="7"/>
      <c r="BZ370" s="7"/>
      <c r="CB370" s="7"/>
      <c r="CD370" s="7"/>
      <c r="CF370" s="7"/>
    </row>
    <row r="371" spans="1:84" s="5" customFormat="1" x14ac:dyDescent="0.25">
      <c r="A371" s="7"/>
      <c r="U371" s="7"/>
      <c r="V371" s="7"/>
      <c r="X371" s="7"/>
      <c r="Z371" s="7"/>
      <c r="AB371" s="7"/>
      <c r="AC371" s="7"/>
      <c r="AE371" s="7"/>
      <c r="AG371" s="7"/>
      <c r="AI371" s="7"/>
      <c r="AJ371" s="7"/>
      <c r="AL371" s="7"/>
      <c r="AN371" s="7"/>
      <c r="AP371" s="7"/>
      <c r="AQ371" s="7"/>
      <c r="AS371" s="7"/>
      <c r="AU371" s="7"/>
      <c r="AW371" s="7"/>
      <c r="AX371" s="7"/>
      <c r="AZ371" s="7"/>
      <c r="BB371" s="7"/>
      <c r="BD371" s="7"/>
      <c r="BE371" s="7"/>
      <c r="BG371" s="7"/>
      <c r="BI371" s="7"/>
      <c r="BK371" s="7"/>
      <c r="BL371" s="7"/>
      <c r="BN371" s="7"/>
      <c r="BP371" s="7"/>
      <c r="BR371" s="7"/>
      <c r="BS371" s="7"/>
      <c r="BU371" s="7"/>
      <c r="BW371" s="7"/>
      <c r="BY371" s="7"/>
      <c r="BZ371" s="7"/>
      <c r="CB371" s="7"/>
      <c r="CD371" s="7"/>
      <c r="CF371" s="7"/>
    </row>
    <row r="372" spans="1:84" s="5" customFormat="1" x14ac:dyDescent="0.25">
      <c r="A372" s="7"/>
      <c r="U372" s="7"/>
      <c r="V372" s="7"/>
      <c r="X372" s="7"/>
      <c r="Z372" s="7"/>
      <c r="AB372" s="7"/>
      <c r="AC372" s="7"/>
      <c r="AE372" s="7"/>
      <c r="AG372" s="7"/>
      <c r="AI372" s="7"/>
      <c r="AJ372" s="7"/>
      <c r="AL372" s="7"/>
      <c r="AN372" s="7"/>
      <c r="AP372" s="7"/>
      <c r="AQ372" s="7"/>
      <c r="AS372" s="7"/>
      <c r="AU372" s="7"/>
      <c r="AW372" s="7"/>
      <c r="AX372" s="7"/>
      <c r="AZ372" s="7"/>
      <c r="BB372" s="7"/>
      <c r="BD372" s="7"/>
      <c r="BE372" s="7"/>
      <c r="BG372" s="7"/>
      <c r="BI372" s="7"/>
      <c r="BK372" s="7"/>
      <c r="BL372" s="7"/>
      <c r="BN372" s="7"/>
      <c r="BP372" s="7"/>
      <c r="BR372" s="7"/>
      <c r="BS372" s="7"/>
      <c r="BU372" s="7"/>
      <c r="BW372" s="7"/>
      <c r="BY372" s="7"/>
      <c r="BZ372" s="7"/>
      <c r="CB372" s="7"/>
      <c r="CD372" s="7"/>
      <c r="CF372" s="7"/>
    </row>
    <row r="373" spans="1:84" s="5" customFormat="1" x14ac:dyDescent="0.25">
      <c r="A373" s="7"/>
      <c r="U373" s="7"/>
      <c r="V373" s="7"/>
      <c r="X373" s="7"/>
      <c r="Z373" s="7"/>
      <c r="AB373" s="7"/>
      <c r="AC373" s="7"/>
      <c r="AE373" s="7"/>
      <c r="AG373" s="7"/>
      <c r="AI373" s="7"/>
      <c r="AJ373" s="7"/>
      <c r="AL373" s="7"/>
      <c r="AN373" s="7"/>
      <c r="AP373" s="7"/>
      <c r="AQ373" s="7"/>
      <c r="AS373" s="7"/>
      <c r="AU373" s="7"/>
      <c r="AW373" s="7"/>
      <c r="AX373" s="7"/>
      <c r="AZ373" s="7"/>
      <c r="BB373" s="7"/>
      <c r="BD373" s="7"/>
      <c r="BE373" s="7"/>
      <c r="BG373" s="7"/>
      <c r="BI373" s="7"/>
      <c r="BK373" s="7"/>
      <c r="BL373" s="7"/>
      <c r="BN373" s="7"/>
      <c r="BP373" s="7"/>
      <c r="BR373" s="7"/>
      <c r="BS373" s="7"/>
      <c r="BU373" s="7"/>
      <c r="BW373" s="7"/>
      <c r="BY373" s="7"/>
      <c r="BZ373" s="7"/>
      <c r="CB373" s="7"/>
      <c r="CD373" s="7"/>
      <c r="CF373" s="7"/>
    </row>
    <row r="374" spans="1:84" s="5" customFormat="1" x14ac:dyDescent="0.25">
      <c r="A374" s="7"/>
      <c r="U374" s="7"/>
      <c r="V374" s="7"/>
      <c r="X374" s="7"/>
      <c r="Z374" s="7"/>
      <c r="AB374" s="7"/>
      <c r="AC374" s="7"/>
      <c r="AE374" s="7"/>
      <c r="AG374" s="7"/>
      <c r="AI374" s="7"/>
      <c r="AJ374" s="7"/>
      <c r="AL374" s="7"/>
      <c r="AN374" s="7"/>
      <c r="AP374" s="7"/>
      <c r="AQ374" s="7"/>
      <c r="AS374" s="7"/>
      <c r="AU374" s="7"/>
      <c r="AW374" s="7"/>
      <c r="AX374" s="7"/>
      <c r="AZ374" s="7"/>
      <c r="BB374" s="7"/>
      <c r="BD374" s="7"/>
      <c r="BE374" s="7"/>
      <c r="BG374" s="7"/>
      <c r="BI374" s="7"/>
      <c r="BK374" s="7"/>
      <c r="BL374" s="7"/>
      <c r="BN374" s="7"/>
      <c r="BP374" s="7"/>
      <c r="BR374" s="7"/>
      <c r="BS374" s="7"/>
      <c r="BU374" s="7"/>
      <c r="BW374" s="7"/>
      <c r="BY374" s="7"/>
      <c r="BZ374" s="7"/>
      <c r="CB374" s="7"/>
      <c r="CD374" s="7"/>
      <c r="CF374" s="7"/>
    </row>
    <row r="375" spans="1:84" s="5" customFormat="1" x14ac:dyDescent="0.25">
      <c r="A375" s="7"/>
      <c r="U375" s="7"/>
      <c r="V375" s="7"/>
      <c r="X375" s="7"/>
      <c r="Z375" s="7"/>
      <c r="AB375" s="7"/>
      <c r="AC375" s="7"/>
      <c r="AE375" s="7"/>
      <c r="AG375" s="7"/>
      <c r="AI375" s="7"/>
      <c r="AJ375" s="7"/>
      <c r="AL375" s="7"/>
      <c r="AN375" s="7"/>
      <c r="AP375" s="7"/>
      <c r="AQ375" s="7"/>
      <c r="AS375" s="7"/>
      <c r="AU375" s="7"/>
      <c r="AW375" s="7"/>
      <c r="AX375" s="7"/>
      <c r="AZ375" s="7"/>
      <c r="BB375" s="7"/>
      <c r="BD375" s="7"/>
      <c r="BE375" s="7"/>
      <c r="BG375" s="7"/>
      <c r="BI375" s="7"/>
      <c r="BK375" s="7"/>
      <c r="BL375" s="7"/>
      <c r="BN375" s="7"/>
      <c r="BP375" s="7"/>
      <c r="BR375" s="7"/>
      <c r="BS375" s="7"/>
      <c r="BU375" s="7"/>
      <c r="BW375" s="7"/>
      <c r="BY375" s="7"/>
      <c r="BZ375" s="7"/>
      <c r="CB375" s="7"/>
      <c r="CD375" s="7"/>
      <c r="CF375" s="7"/>
    </row>
    <row r="376" spans="1:84" s="5" customFormat="1" x14ac:dyDescent="0.25">
      <c r="A376" s="7"/>
      <c r="U376" s="7"/>
      <c r="V376" s="7"/>
      <c r="X376" s="7"/>
      <c r="Z376" s="7"/>
      <c r="AB376" s="7"/>
      <c r="AC376" s="7"/>
      <c r="AE376" s="7"/>
      <c r="AG376" s="7"/>
      <c r="AI376" s="7"/>
      <c r="AJ376" s="7"/>
      <c r="AL376" s="7"/>
      <c r="AN376" s="7"/>
      <c r="AP376" s="7"/>
      <c r="AQ376" s="7"/>
      <c r="AS376" s="7"/>
      <c r="AU376" s="7"/>
      <c r="AW376" s="7"/>
      <c r="AX376" s="7"/>
      <c r="AZ376" s="7"/>
      <c r="BB376" s="7"/>
      <c r="BD376" s="7"/>
      <c r="BE376" s="7"/>
      <c r="BG376" s="7"/>
      <c r="BI376" s="7"/>
      <c r="BK376" s="7"/>
      <c r="BL376" s="7"/>
      <c r="BN376" s="7"/>
      <c r="BP376" s="7"/>
      <c r="BR376" s="7"/>
      <c r="BS376" s="7"/>
      <c r="BU376" s="7"/>
      <c r="BW376" s="7"/>
      <c r="BY376" s="7"/>
      <c r="BZ376" s="7"/>
      <c r="CB376" s="7"/>
      <c r="CD376" s="7"/>
      <c r="CF376" s="7"/>
    </row>
    <row r="377" spans="1:84" s="5" customFormat="1" x14ac:dyDescent="0.25">
      <c r="A377" s="7"/>
      <c r="U377" s="7"/>
      <c r="V377" s="7"/>
      <c r="X377" s="7"/>
      <c r="Z377" s="7"/>
      <c r="AB377" s="7"/>
      <c r="AC377" s="7"/>
      <c r="AE377" s="7"/>
      <c r="AG377" s="7"/>
      <c r="AI377" s="7"/>
      <c r="AJ377" s="7"/>
      <c r="AL377" s="7"/>
      <c r="AN377" s="7"/>
      <c r="AP377" s="7"/>
      <c r="AQ377" s="7"/>
      <c r="AS377" s="7"/>
      <c r="AU377" s="7"/>
      <c r="AW377" s="7"/>
      <c r="AX377" s="7"/>
      <c r="AZ377" s="7"/>
      <c r="BB377" s="7"/>
      <c r="BD377" s="7"/>
      <c r="BE377" s="7"/>
      <c r="BG377" s="7"/>
      <c r="BI377" s="7"/>
      <c r="BK377" s="7"/>
      <c r="BL377" s="7"/>
      <c r="BN377" s="7"/>
      <c r="BP377" s="7"/>
      <c r="BR377" s="7"/>
      <c r="BS377" s="7"/>
      <c r="BU377" s="7"/>
      <c r="BW377" s="7"/>
      <c r="BY377" s="7"/>
      <c r="BZ377" s="7"/>
      <c r="CB377" s="7"/>
      <c r="CD377" s="7"/>
      <c r="CF377" s="7"/>
    </row>
    <row r="378" spans="1:84" s="5" customFormat="1" x14ac:dyDescent="0.25">
      <c r="A378" s="7"/>
      <c r="U378" s="7"/>
      <c r="V378" s="7"/>
      <c r="X378" s="7"/>
      <c r="Z378" s="7"/>
      <c r="AB378" s="7"/>
      <c r="AC378" s="7"/>
      <c r="AE378" s="7"/>
      <c r="AG378" s="7"/>
      <c r="AI378" s="7"/>
      <c r="AJ378" s="7"/>
      <c r="AL378" s="7"/>
      <c r="AN378" s="7"/>
      <c r="AP378" s="7"/>
      <c r="AQ378" s="7"/>
      <c r="AS378" s="7"/>
      <c r="AU378" s="7"/>
      <c r="AW378" s="7"/>
      <c r="AX378" s="7"/>
      <c r="AZ378" s="7"/>
      <c r="BB378" s="7"/>
      <c r="BD378" s="7"/>
      <c r="BE378" s="7"/>
      <c r="BG378" s="7"/>
      <c r="BI378" s="7"/>
      <c r="BK378" s="7"/>
      <c r="BL378" s="7"/>
      <c r="BN378" s="7"/>
      <c r="BP378" s="7"/>
      <c r="BR378" s="7"/>
      <c r="BS378" s="7"/>
      <c r="BU378" s="7"/>
      <c r="BW378" s="7"/>
      <c r="BY378" s="7"/>
      <c r="BZ378" s="7"/>
      <c r="CB378" s="7"/>
      <c r="CD378" s="7"/>
      <c r="CF378" s="7"/>
    </row>
    <row r="379" spans="1:84" s="5" customFormat="1" x14ac:dyDescent="0.25">
      <c r="A379" s="7"/>
      <c r="U379" s="7"/>
      <c r="V379" s="7"/>
      <c r="X379" s="7"/>
      <c r="Z379" s="7"/>
      <c r="AB379" s="7"/>
      <c r="AC379" s="7"/>
      <c r="AE379" s="7"/>
      <c r="AG379" s="7"/>
      <c r="AI379" s="7"/>
      <c r="AJ379" s="7"/>
      <c r="AL379" s="7"/>
      <c r="AN379" s="7"/>
      <c r="AP379" s="7"/>
      <c r="AQ379" s="7"/>
      <c r="AS379" s="7"/>
      <c r="AU379" s="7"/>
      <c r="AW379" s="7"/>
      <c r="AX379" s="7"/>
      <c r="AZ379" s="7"/>
      <c r="BB379" s="7"/>
      <c r="BD379" s="7"/>
      <c r="BE379" s="7"/>
      <c r="BG379" s="7"/>
      <c r="BI379" s="7"/>
      <c r="BK379" s="7"/>
      <c r="BL379" s="7"/>
      <c r="BN379" s="7"/>
      <c r="BP379" s="7"/>
      <c r="BR379" s="7"/>
      <c r="BS379" s="7"/>
      <c r="BU379" s="7"/>
      <c r="BW379" s="7"/>
      <c r="BY379" s="7"/>
      <c r="BZ379" s="7"/>
      <c r="CB379" s="7"/>
      <c r="CD379" s="7"/>
      <c r="CF379" s="7"/>
    </row>
    <row r="380" spans="1:84" s="5" customFormat="1" x14ac:dyDescent="0.25">
      <c r="A380" s="7"/>
      <c r="U380" s="7"/>
      <c r="V380" s="7"/>
      <c r="X380" s="7"/>
      <c r="Z380" s="7"/>
      <c r="AB380" s="7"/>
      <c r="AC380" s="7"/>
      <c r="AE380" s="7"/>
      <c r="AG380" s="7"/>
      <c r="AI380" s="7"/>
      <c r="AJ380" s="7"/>
      <c r="AL380" s="7"/>
      <c r="AN380" s="7"/>
      <c r="AP380" s="7"/>
      <c r="AQ380" s="7"/>
      <c r="AS380" s="7"/>
      <c r="AU380" s="7"/>
      <c r="AW380" s="7"/>
      <c r="AX380" s="7"/>
      <c r="AZ380" s="7"/>
      <c r="BB380" s="7"/>
      <c r="BD380" s="7"/>
      <c r="BE380" s="7"/>
      <c r="BG380" s="7"/>
      <c r="BI380" s="7"/>
      <c r="BK380" s="7"/>
      <c r="BL380" s="7"/>
      <c r="BN380" s="7"/>
      <c r="BP380" s="7"/>
      <c r="BR380" s="7"/>
      <c r="BS380" s="7"/>
      <c r="BU380" s="7"/>
      <c r="BW380" s="7"/>
      <c r="BY380" s="7"/>
      <c r="BZ380" s="7"/>
      <c r="CB380" s="7"/>
      <c r="CD380" s="7"/>
      <c r="CF380" s="7"/>
    </row>
    <row r="381" spans="1:84" s="5" customFormat="1" x14ac:dyDescent="0.25">
      <c r="A381" s="7"/>
      <c r="U381" s="7"/>
      <c r="V381" s="7"/>
      <c r="X381" s="7"/>
      <c r="Z381" s="7"/>
      <c r="AB381" s="7"/>
      <c r="AC381" s="7"/>
      <c r="AE381" s="7"/>
      <c r="AG381" s="7"/>
      <c r="AI381" s="7"/>
      <c r="AJ381" s="7"/>
      <c r="AL381" s="7"/>
      <c r="AN381" s="7"/>
      <c r="AP381" s="7"/>
      <c r="AQ381" s="7"/>
      <c r="AS381" s="7"/>
      <c r="AU381" s="7"/>
      <c r="AW381" s="7"/>
      <c r="AX381" s="7"/>
      <c r="AZ381" s="7"/>
      <c r="BB381" s="7"/>
      <c r="BD381" s="7"/>
      <c r="BE381" s="7"/>
      <c r="BG381" s="7"/>
      <c r="BI381" s="7"/>
      <c r="BK381" s="7"/>
      <c r="BL381" s="7"/>
      <c r="BN381" s="7"/>
      <c r="BP381" s="7"/>
      <c r="BR381" s="7"/>
      <c r="BS381" s="7"/>
      <c r="BU381" s="7"/>
      <c r="BW381" s="7"/>
      <c r="BY381" s="7"/>
      <c r="BZ381" s="7"/>
      <c r="CB381" s="7"/>
      <c r="CD381" s="7"/>
      <c r="CF381" s="7"/>
    </row>
    <row r="382" spans="1:84" s="5" customFormat="1" x14ac:dyDescent="0.25">
      <c r="A382" s="7"/>
      <c r="U382" s="7"/>
      <c r="V382" s="7"/>
      <c r="X382" s="7"/>
      <c r="Z382" s="7"/>
      <c r="AB382" s="7"/>
      <c r="AC382" s="7"/>
      <c r="AE382" s="7"/>
      <c r="AG382" s="7"/>
      <c r="AI382" s="7"/>
      <c r="AJ382" s="7"/>
      <c r="AL382" s="7"/>
      <c r="AN382" s="7"/>
      <c r="AP382" s="7"/>
      <c r="AQ382" s="7"/>
      <c r="AS382" s="7"/>
      <c r="AU382" s="7"/>
      <c r="AW382" s="7"/>
      <c r="AX382" s="7"/>
      <c r="AZ382" s="7"/>
      <c r="BB382" s="7"/>
      <c r="BD382" s="7"/>
      <c r="BE382" s="7"/>
      <c r="BG382" s="7"/>
      <c r="BI382" s="7"/>
      <c r="BK382" s="7"/>
      <c r="BL382" s="7"/>
      <c r="BN382" s="7"/>
      <c r="BP382" s="7"/>
      <c r="BR382" s="7"/>
      <c r="BS382" s="7"/>
      <c r="BU382" s="7"/>
      <c r="BW382" s="7"/>
      <c r="BY382" s="7"/>
      <c r="BZ382" s="7"/>
      <c r="CB382" s="7"/>
      <c r="CD382" s="7"/>
      <c r="CF382" s="7"/>
    </row>
    <row r="383" spans="1:84" s="5" customFormat="1" x14ac:dyDescent="0.25">
      <c r="A383" s="7"/>
      <c r="U383" s="7"/>
      <c r="V383" s="7"/>
      <c r="X383" s="7"/>
      <c r="Z383" s="7"/>
      <c r="AB383" s="7"/>
      <c r="AC383" s="7"/>
      <c r="AE383" s="7"/>
      <c r="AG383" s="7"/>
      <c r="AI383" s="7"/>
      <c r="AJ383" s="7"/>
      <c r="AL383" s="7"/>
      <c r="AN383" s="7"/>
      <c r="AP383" s="7"/>
      <c r="AQ383" s="7"/>
      <c r="AS383" s="7"/>
      <c r="AU383" s="7"/>
      <c r="AW383" s="7"/>
      <c r="AX383" s="7"/>
      <c r="AZ383" s="7"/>
      <c r="BB383" s="7"/>
      <c r="BD383" s="7"/>
      <c r="BE383" s="7"/>
      <c r="BG383" s="7"/>
      <c r="BI383" s="7"/>
      <c r="BK383" s="7"/>
      <c r="BL383" s="7"/>
      <c r="BN383" s="7"/>
      <c r="BP383" s="7"/>
      <c r="BR383" s="7"/>
      <c r="BS383" s="7"/>
      <c r="BU383" s="7"/>
      <c r="BW383" s="7"/>
      <c r="BY383" s="7"/>
      <c r="BZ383" s="7"/>
      <c r="CB383" s="7"/>
      <c r="CD383" s="7"/>
      <c r="CF383" s="7"/>
    </row>
    <row r="384" spans="1:84" s="5" customFormat="1" x14ac:dyDescent="0.25">
      <c r="A384" s="7"/>
      <c r="U384" s="7"/>
      <c r="V384" s="7"/>
      <c r="X384" s="7"/>
      <c r="Z384" s="7"/>
      <c r="AB384" s="7"/>
      <c r="AC384" s="7"/>
      <c r="AE384" s="7"/>
      <c r="AG384" s="7"/>
      <c r="AI384" s="7"/>
      <c r="AJ384" s="7"/>
      <c r="AL384" s="7"/>
      <c r="AN384" s="7"/>
      <c r="AP384" s="7"/>
      <c r="AQ384" s="7"/>
      <c r="AS384" s="7"/>
      <c r="AU384" s="7"/>
      <c r="AW384" s="7"/>
      <c r="AX384" s="7"/>
      <c r="AZ384" s="7"/>
      <c r="BB384" s="7"/>
      <c r="BD384" s="7"/>
      <c r="BE384" s="7"/>
      <c r="BG384" s="7"/>
      <c r="BI384" s="7"/>
      <c r="BK384" s="7"/>
      <c r="BL384" s="7"/>
      <c r="BN384" s="7"/>
      <c r="BP384" s="7"/>
      <c r="BR384" s="7"/>
      <c r="BS384" s="7"/>
      <c r="BU384" s="7"/>
      <c r="BW384" s="7"/>
      <c r="BY384" s="7"/>
      <c r="BZ384" s="7"/>
      <c r="CB384" s="7"/>
      <c r="CD384" s="7"/>
      <c r="CF384" s="7"/>
    </row>
    <row r="385" spans="1:84" s="5" customFormat="1" x14ac:dyDescent="0.25">
      <c r="A385" s="7"/>
      <c r="U385" s="7"/>
      <c r="V385" s="7"/>
      <c r="X385" s="7"/>
      <c r="Z385" s="7"/>
      <c r="AB385" s="7"/>
      <c r="AC385" s="7"/>
      <c r="AE385" s="7"/>
      <c r="AG385" s="7"/>
      <c r="AI385" s="7"/>
      <c r="AJ385" s="7"/>
      <c r="AL385" s="7"/>
      <c r="AN385" s="7"/>
      <c r="AP385" s="7"/>
      <c r="AQ385" s="7"/>
      <c r="AS385" s="7"/>
      <c r="AU385" s="7"/>
      <c r="AW385" s="7"/>
      <c r="AX385" s="7"/>
      <c r="AZ385" s="7"/>
      <c r="BB385" s="7"/>
      <c r="BD385" s="7"/>
      <c r="BE385" s="7"/>
      <c r="BG385" s="7"/>
      <c r="BI385" s="7"/>
      <c r="BK385" s="7"/>
      <c r="BL385" s="7"/>
      <c r="BN385" s="7"/>
      <c r="BP385" s="7"/>
      <c r="BR385" s="7"/>
      <c r="BS385" s="7"/>
      <c r="BU385" s="7"/>
      <c r="BW385" s="7"/>
      <c r="BY385" s="7"/>
      <c r="BZ385" s="7"/>
      <c r="CB385" s="7"/>
      <c r="CD385" s="7"/>
      <c r="CF385" s="7"/>
    </row>
    <row r="386" spans="1:84" s="5" customFormat="1" x14ac:dyDescent="0.25">
      <c r="A386" s="7"/>
      <c r="U386" s="7"/>
      <c r="V386" s="7"/>
      <c r="X386" s="7"/>
      <c r="Z386" s="7"/>
      <c r="AB386" s="7"/>
      <c r="AC386" s="7"/>
      <c r="AE386" s="7"/>
      <c r="AG386" s="7"/>
      <c r="AI386" s="7"/>
      <c r="AJ386" s="7"/>
      <c r="AL386" s="7"/>
      <c r="AN386" s="7"/>
      <c r="AP386" s="7"/>
      <c r="AQ386" s="7"/>
      <c r="AS386" s="7"/>
      <c r="AU386" s="7"/>
      <c r="AW386" s="7"/>
      <c r="AX386" s="7"/>
      <c r="AZ386" s="7"/>
      <c r="BB386" s="7"/>
      <c r="BD386" s="7"/>
      <c r="BE386" s="7"/>
      <c r="BG386" s="7"/>
      <c r="BI386" s="7"/>
      <c r="BK386" s="7"/>
      <c r="BL386" s="7"/>
      <c r="BN386" s="7"/>
      <c r="BP386" s="7"/>
      <c r="BR386" s="7"/>
      <c r="BS386" s="7"/>
      <c r="BU386" s="7"/>
      <c r="BW386" s="7"/>
      <c r="BY386" s="7"/>
      <c r="BZ386" s="7"/>
      <c r="CB386" s="7"/>
      <c r="CD386" s="7"/>
      <c r="CF386" s="7"/>
    </row>
    <row r="387" spans="1:84" s="5" customFormat="1" x14ac:dyDescent="0.25">
      <c r="A387" s="7"/>
      <c r="U387" s="7"/>
      <c r="V387" s="7"/>
      <c r="X387" s="7"/>
      <c r="Z387" s="7"/>
      <c r="AB387" s="7"/>
      <c r="AC387" s="7"/>
      <c r="AE387" s="7"/>
      <c r="AG387" s="7"/>
      <c r="AI387" s="7"/>
      <c r="AJ387" s="7"/>
      <c r="AL387" s="7"/>
      <c r="AN387" s="7"/>
      <c r="AP387" s="7"/>
      <c r="AQ387" s="7"/>
      <c r="AS387" s="7"/>
      <c r="AU387" s="7"/>
      <c r="AW387" s="7"/>
      <c r="AX387" s="7"/>
      <c r="AZ387" s="7"/>
      <c r="BB387" s="7"/>
      <c r="BD387" s="7"/>
      <c r="BE387" s="7"/>
      <c r="BG387" s="7"/>
      <c r="BI387" s="7"/>
      <c r="BK387" s="7"/>
      <c r="BL387" s="7"/>
      <c r="BN387" s="7"/>
      <c r="BP387" s="7"/>
      <c r="BR387" s="7"/>
      <c r="BS387" s="7"/>
      <c r="BU387" s="7"/>
      <c r="BW387" s="7"/>
      <c r="BY387" s="7"/>
      <c r="BZ387" s="7"/>
      <c r="CB387" s="7"/>
      <c r="CD387" s="7"/>
      <c r="CF387" s="7"/>
    </row>
    <row r="388" spans="1:84" s="5" customFormat="1" x14ac:dyDescent="0.25">
      <c r="A388" s="7"/>
      <c r="U388" s="7"/>
      <c r="V388" s="7"/>
      <c r="X388" s="7"/>
      <c r="Z388" s="7"/>
      <c r="AB388" s="7"/>
      <c r="AC388" s="7"/>
      <c r="AE388" s="7"/>
      <c r="AG388" s="7"/>
      <c r="AI388" s="7"/>
      <c r="AJ388" s="7"/>
      <c r="AL388" s="7"/>
      <c r="AN388" s="7"/>
      <c r="AP388" s="7"/>
      <c r="AQ388" s="7"/>
      <c r="AS388" s="7"/>
      <c r="AU388" s="7"/>
      <c r="AW388" s="7"/>
      <c r="AX388" s="7"/>
      <c r="AZ388" s="7"/>
      <c r="BB388" s="7"/>
      <c r="BD388" s="7"/>
      <c r="BE388" s="7"/>
      <c r="BG388" s="7"/>
      <c r="BI388" s="7"/>
      <c r="BK388" s="7"/>
      <c r="BL388" s="7"/>
      <c r="BN388" s="7"/>
      <c r="BP388" s="7"/>
      <c r="BR388" s="7"/>
      <c r="BS388" s="7"/>
      <c r="BU388" s="7"/>
      <c r="BW388" s="7"/>
      <c r="BY388" s="7"/>
      <c r="BZ388" s="7"/>
      <c r="CB388" s="7"/>
      <c r="CD388" s="7"/>
      <c r="CF388" s="7"/>
    </row>
    <row r="389" spans="1:84" s="5" customFormat="1" x14ac:dyDescent="0.25">
      <c r="A389" s="7"/>
      <c r="U389" s="7"/>
      <c r="V389" s="7"/>
      <c r="X389" s="7"/>
      <c r="Z389" s="7"/>
      <c r="AB389" s="7"/>
      <c r="AC389" s="7"/>
      <c r="AE389" s="7"/>
      <c r="AG389" s="7"/>
      <c r="AI389" s="7"/>
      <c r="AJ389" s="7"/>
      <c r="AL389" s="7"/>
      <c r="AN389" s="7"/>
      <c r="AP389" s="7"/>
      <c r="AQ389" s="7"/>
      <c r="AS389" s="7"/>
      <c r="AU389" s="7"/>
      <c r="AW389" s="7"/>
      <c r="AX389" s="7"/>
      <c r="AZ389" s="7"/>
      <c r="BB389" s="7"/>
      <c r="BD389" s="7"/>
      <c r="BE389" s="7"/>
      <c r="BG389" s="7"/>
      <c r="BI389" s="7"/>
      <c r="BK389" s="7"/>
      <c r="BL389" s="7"/>
      <c r="BN389" s="7"/>
      <c r="BP389" s="7"/>
      <c r="BR389" s="7"/>
      <c r="BS389" s="7"/>
      <c r="BU389" s="7"/>
      <c r="BW389" s="7"/>
      <c r="BY389" s="7"/>
      <c r="BZ389" s="7"/>
      <c r="CB389" s="7"/>
      <c r="CD389" s="7"/>
      <c r="CF389" s="7"/>
    </row>
    <row r="390" spans="1:84" s="5" customFormat="1" x14ac:dyDescent="0.25">
      <c r="A390" s="7"/>
      <c r="U390" s="7"/>
      <c r="V390" s="7"/>
      <c r="X390" s="7"/>
      <c r="Z390" s="7"/>
      <c r="AB390" s="7"/>
      <c r="AC390" s="7"/>
      <c r="AE390" s="7"/>
      <c r="AG390" s="7"/>
      <c r="AI390" s="7"/>
      <c r="AJ390" s="7"/>
      <c r="AL390" s="7"/>
      <c r="AN390" s="7"/>
      <c r="AP390" s="7"/>
      <c r="AQ390" s="7"/>
      <c r="AS390" s="7"/>
      <c r="AU390" s="7"/>
      <c r="AW390" s="7"/>
      <c r="AX390" s="7"/>
      <c r="AZ390" s="7"/>
      <c r="BB390" s="7"/>
      <c r="BD390" s="7"/>
      <c r="BE390" s="7"/>
      <c r="BG390" s="7"/>
      <c r="BI390" s="7"/>
      <c r="BK390" s="7"/>
      <c r="BL390" s="7"/>
      <c r="BN390" s="7"/>
      <c r="BP390" s="7"/>
      <c r="BR390" s="7"/>
      <c r="BS390" s="7"/>
      <c r="BU390" s="7"/>
      <c r="BW390" s="7"/>
      <c r="BY390" s="7"/>
      <c r="BZ390" s="7"/>
      <c r="CB390" s="7"/>
      <c r="CD390" s="7"/>
      <c r="CF390" s="7"/>
    </row>
    <row r="391" spans="1:84" s="5" customFormat="1" x14ac:dyDescent="0.25">
      <c r="A391" s="7"/>
      <c r="U391" s="7"/>
      <c r="V391" s="7"/>
      <c r="X391" s="7"/>
      <c r="Z391" s="7"/>
      <c r="AB391" s="7"/>
      <c r="AC391" s="7"/>
      <c r="AE391" s="7"/>
      <c r="AG391" s="7"/>
      <c r="AI391" s="7"/>
      <c r="AJ391" s="7"/>
      <c r="AL391" s="7"/>
      <c r="AN391" s="7"/>
      <c r="AP391" s="7"/>
      <c r="AQ391" s="7"/>
      <c r="AS391" s="7"/>
      <c r="AU391" s="7"/>
      <c r="AW391" s="7"/>
      <c r="AX391" s="7"/>
      <c r="AZ391" s="7"/>
      <c r="BB391" s="7"/>
      <c r="BD391" s="7"/>
      <c r="BE391" s="7"/>
      <c r="BG391" s="7"/>
      <c r="BI391" s="7"/>
      <c r="BK391" s="7"/>
      <c r="BL391" s="7"/>
      <c r="BN391" s="7"/>
      <c r="BP391" s="7"/>
      <c r="BR391" s="7"/>
      <c r="BS391" s="7"/>
      <c r="BU391" s="7"/>
      <c r="BW391" s="7"/>
      <c r="BY391" s="7"/>
      <c r="BZ391" s="7"/>
      <c r="CB391" s="7"/>
      <c r="CD391" s="7"/>
      <c r="CF391" s="7"/>
    </row>
    <row r="392" spans="1:84" s="5" customFormat="1" x14ac:dyDescent="0.25">
      <c r="A392" s="7"/>
      <c r="U392" s="7"/>
      <c r="V392" s="7"/>
      <c r="X392" s="7"/>
      <c r="Z392" s="7"/>
      <c r="AB392" s="7"/>
      <c r="AC392" s="7"/>
      <c r="AE392" s="7"/>
      <c r="AG392" s="7"/>
      <c r="AI392" s="7"/>
      <c r="AJ392" s="7"/>
      <c r="AL392" s="7"/>
      <c r="AN392" s="7"/>
      <c r="AP392" s="7"/>
      <c r="AQ392" s="7"/>
      <c r="AS392" s="7"/>
      <c r="AU392" s="7"/>
      <c r="AW392" s="7"/>
      <c r="AX392" s="7"/>
      <c r="AZ392" s="7"/>
      <c r="BB392" s="7"/>
      <c r="BD392" s="7"/>
      <c r="BE392" s="7"/>
      <c r="BG392" s="7"/>
      <c r="BI392" s="7"/>
      <c r="BK392" s="7"/>
      <c r="BL392" s="7"/>
      <c r="BN392" s="7"/>
      <c r="BP392" s="7"/>
      <c r="BR392" s="7"/>
      <c r="BS392" s="7"/>
      <c r="BU392" s="7"/>
      <c r="BW392" s="7"/>
      <c r="BY392" s="7"/>
      <c r="BZ392" s="7"/>
      <c r="CB392" s="7"/>
      <c r="CD392" s="7"/>
      <c r="CF392" s="7"/>
    </row>
    <row r="393" spans="1:84" s="5" customFormat="1" x14ac:dyDescent="0.25">
      <c r="A393" s="7"/>
      <c r="U393" s="7"/>
      <c r="V393" s="7"/>
      <c r="X393" s="7"/>
      <c r="Z393" s="7"/>
      <c r="AB393" s="7"/>
      <c r="AC393" s="7"/>
      <c r="AE393" s="7"/>
      <c r="AG393" s="7"/>
      <c r="AI393" s="7"/>
      <c r="AJ393" s="7"/>
      <c r="AL393" s="7"/>
      <c r="AN393" s="7"/>
      <c r="AP393" s="7"/>
      <c r="AQ393" s="7"/>
      <c r="AS393" s="7"/>
      <c r="AU393" s="7"/>
      <c r="AW393" s="7"/>
      <c r="AX393" s="7"/>
      <c r="AZ393" s="7"/>
      <c r="BB393" s="7"/>
      <c r="BD393" s="7"/>
      <c r="BE393" s="7"/>
      <c r="BG393" s="7"/>
      <c r="BI393" s="7"/>
      <c r="BK393" s="7"/>
      <c r="BL393" s="7"/>
      <c r="BN393" s="7"/>
      <c r="BP393" s="7"/>
      <c r="BR393" s="7"/>
      <c r="BS393" s="7"/>
      <c r="BU393" s="7"/>
      <c r="BW393" s="7"/>
      <c r="BY393" s="7"/>
      <c r="BZ393" s="7"/>
      <c r="CB393" s="7"/>
      <c r="CD393" s="7"/>
      <c r="CF393" s="7"/>
    </row>
    <row r="394" spans="1:84" s="5" customFormat="1" x14ac:dyDescent="0.25">
      <c r="A394" s="7"/>
      <c r="U394" s="7"/>
      <c r="V394" s="7"/>
      <c r="X394" s="7"/>
      <c r="Z394" s="7"/>
      <c r="AB394" s="7"/>
      <c r="AC394" s="7"/>
      <c r="AE394" s="7"/>
      <c r="AG394" s="7"/>
      <c r="AI394" s="7"/>
      <c r="AJ394" s="7"/>
      <c r="AL394" s="7"/>
      <c r="AN394" s="7"/>
      <c r="AP394" s="7"/>
      <c r="AQ394" s="7"/>
      <c r="AS394" s="7"/>
      <c r="AU394" s="7"/>
      <c r="AW394" s="7"/>
      <c r="AX394" s="7"/>
      <c r="AZ394" s="7"/>
      <c r="BB394" s="7"/>
      <c r="BD394" s="7"/>
      <c r="BE394" s="7"/>
      <c r="BG394" s="7"/>
      <c r="BI394" s="7"/>
      <c r="BK394" s="7"/>
      <c r="BL394" s="7"/>
      <c r="BN394" s="7"/>
      <c r="BP394" s="7"/>
      <c r="BR394" s="7"/>
      <c r="BS394" s="7"/>
      <c r="BU394" s="7"/>
      <c r="BW394" s="7"/>
      <c r="BY394" s="7"/>
      <c r="BZ394" s="7"/>
      <c r="CB394" s="7"/>
      <c r="CD394" s="7"/>
      <c r="CF394" s="7"/>
    </row>
    <row r="395" spans="1:84" s="5" customFormat="1" x14ac:dyDescent="0.25">
      <c r="A395" s="7"/>
      <c r="U395" s="7"/>
      <c r="V395" s="7"/>
      <c r="X395" s="7"/>
      <c r="Z395" s="7"/>
      <c r="AB395" s="7"/>
      <c r="AC395" s="7"/>
      <c r="AE395" s="7"/>
      <c r="AG395" s="7"/>
      <c r="AI395" s="7"/>
      <c r="AJ395" s="7"/>
      <c r="AL395" s="7"/>
      <c r="AN395" s="7"/>
      <c r="AP395" s="7"/>
      <c r="AQ395" s="7"/>
      <c r="AS395" s="7"/>
      <c r="AU395" s="7"/>
      <c r="AW395" s="7"/>
      <c r="AX395" s="7"/>
      <c r="AZ395" s="7"/>
      <c r="BB395" s="7"/>
      <c r="BD395" s="7"/>
      <c r="BE395" s="7"/>
      <c r="BG395" s="7"/>
      <c r="BI395" s="7"/>
      <c r="BK395" s="7"/>
      <c r="BL395" s="7"/>
      <c r="BN395" s="7"/>
      <c r="BP395" s="7"/>
      <c r="BR395" s="7"/>
      <c r="BS395" s="7"/>
      <c r="BU395" s="7"/>
      <c r="BW395" s="7"/>
      <c r="BY395" s="7"/>
      <c r="BZ395" s="7"/>
      <c r="CB395" s="7"/>
      <c r="CD395" s="7"/>
      <c r="CF395" s="7"/>
    </row>
    <row r="396" spans="1:84" s="5" customFormat="1" x14ac:dyDescent="0.25">
      <c r="A396" s="7"/>
      <c r="U396" s="7"/>
      <c r="V396" s="7"/>
      <c r="X396" s="7"/>
      <c r="Z396" s="7"/>
      <c r="AB396" s="7"/>
      <c r="AC396" s="7"/>
      <c r="AE396" s="7"/>
      <c r="AG396" s="7"/>
      <c r="AI396" s="7"/>
      <c r="AJ396" s="7"/>
      <c r="AL396" s="7"/>
      <c r="AN396" s="7"/>
      <c r="AP396" s="7"/>
      <c r="AQ396" s="7"/>
      <c r="AS396" s="7"/>
      <c r="AU396" s="7"/>
      <c r="AW396" s="7"/>
      <c r="AX396" s="7"/>
      <c r="AZ396" s="7"/>
      <c r="BB396" s="7"/>
      <c r="BD396" s="7"/>
      <c r="BE396" s="7"/>
      <c r="BG396" s="7"/>
      <c r="BI396" s="7"/>
      <c r="BK396" s="7"/>
      <c r="BL396" s="7"/>
      <c r="BN396" s="7"/>
      <c r="BP396" s="7"/>
      <c r="BR396" s="7"/>
      <c r="BS396" s="7"/>
      <c r="BU396" s="7"/>
      <c r="BW396" s="7"/>
      <c r="BY396" s="7"/>
      <c r="BZ396" s="7"/>
      <c r="CB396" s="7"/>
      <c r="CD396" s="7"/>
      <c r="CF396" s="7"/>
    </row>
    <row r="397" spans="1:84" s="5" customFormat="1" x14ac:dyDescent="0.25">
      <c r="A397" s="7"/>
      <c r="U397" s="7"/>
      <c r="V397" s="7"/>
      <c r="X397" s="7"/>
      <c r="Z397" s="7"/>
      <c r="AB397" s="7"/>
      <c r="AC397" s="7"/>
      <c r="AE397" s="7"/>
      <c r="AG397" s="7"/>
      <c r="AI397" s="7"/>
      <c r="AJ397" s="7"/>
      <c r="AL397" s="7"/>
      <c r="AN397" s="7"/>
      <c r="AP397" s="7"/>
      <c r="AQ397" s="7"/>
      <c r="AS397" s="7"/>
      <c r="AU397" s="7"/>
      <c r="AW397" s="7"/>
      <c r="AX397" s="7"/>
      <c r="AZ397" s="7"/>
      <c r="BB397" s="7"/>
      <c r="BD397" s="7"/>
      <c r="BE397" s="7"/>
      <c r="BG397" s="7"/>
      <c r="BI397" s="7"/>
      <c r="BK397" s="7"/>
      <c r="BL397" s="7"/>
      <c r="BN397" s="7"/>
      <c r="BP397" s="7"/>
      <c r="BR397" s="7"/>
      <c r="BS397" s="7"/>
      <c r="BU397" s="7"/>
      <c r="BW397" s="7"/>
      <c r="BY397" s="7"/>
      <c r="BZ397" s="7"/>
      <c r="CB397" s="7"/>
      <c r="CD397" s="7"/>
      <c r="CF397" s="7"/>
    </row>
    <row r="398" spans="1:84" s="5" customFormat="1" x14ac:dyDescent="0.25">
      <c r="A398" s="7"/>
      <c r="U398" s="7"/>
      <c r="V398" s="7"/>
      <c r="X398" s="7"/>
      <c r="Z398" s="7"/>
      <c r="AB398" s="7"/>
      <c r="AC398" s="7"/>
      <c r="AE398" s="7"/>
      <c r="AG398" s="7"/>
      <c r="AI398" s="7"/>
      <c r="AJ398" s="7"/>
      <c r="AL398" s="7"/>
      <c r="AN398" s="7"/>
      <c r="AP398" s="7"/>
      <c r="AQ398" s="7"/>
      <c r="AS398" s="7"/>
      <c r="AU398" s="7"/>
      <c r="AW398" s="7"/>
      <c r="AX398" s="7"/>
      <c r="AZ398" s="7"/>
      <c r="BB398" s="7"/>
      <c r="BD398" s="7"/>
      <c r="BE398" s="7"/>
      <c r="BG398" s="7"/>
      <c r="BI398" s="7"/>
      <c r="BK398" s="7"/>
      <c r="BL398" s="7"/>
      <c r="BN398" s="7"/>
      <c r="BP398" s="7"/>
      <c r="BR398" s="7"/>
      <c r="BS398" s="7"/>
      <c r="BU398" s="7"/>
      <c r="BW398" s="7"/>
      <c r="BY398" s="7"/>
      <c r="BZ398" s="7"/>
      <c r="CB398" s="7"/>
      <c r="CD398" s="7"/>
      <c r="CF398" s="7"/>
    </row>
    <row r="399" spans="1:84" s="5" customFormat="1" x14ac:dyDescent="0.25">
      <c r="A399" s="7"/>
      <c r="U399" s="7"/>
      <c r="V399" s="7"/>
      <c r="X399" s="7"/>
      <c r="Z399" s="7"/>
      <c r="AB399" s="7"/>
      <c r="AC399" s="7"/>
      <c r="AE399" s="7"/>
      <c r="AG399" s="7"/>
      <c r="AI399" s="7"/>
      <c r="AJ399" s="7"/>
      <c r="AL399" s="7"/>
      <c r="AN399" s="7"/>
      <c r="AP399" s="7"/>
      <c r="AQ399" s="7"/>
      <c r="AS399" s="7"/>
      <c r="AU399" s="7"/>
      <c r="AW399" s="7"/>
      <c r="AX399" s="7"/>
      <c r="AZ399" s="7"/>
      <c r="BB399" s="7"/>
      <c r="BD399" s="7"/>
      <c r="BE399" s="7"/>
      <c r="BG399" s="7"/>
      <c r="BI399" s="7"/>
      <c r="BK399" s="7"/>
      <c r="BL399" s="7"/>
      <c r="BN399" s="7"/>
      <c r="BP399" s="7"/>
      <c r="BR399" s="7"/>
      <c r="BS399" s="7"/>
      <c r="BU399" s="7"/>
      <c r="BW399" s="7"/>
      <c r="BY399" s="7"/>
      <c r="BZ399" s="7"/>
      <c r="CB399" s="7"/>
      <c r="CD399" s="7"/>
      <c r="CF399" s="7"/>
    </row>
    <row r="400" spans="1:84" s="5" customFormat="1" x14ac:dyDescent="0.25">
      <c r="A400" s="7"/>
      <c r="U400" s="7"/>
      <c r="V400" s="7"/>
      <c r="X400" s="7"/>
      <c r="Z400" s="7"/>
      <c r="AB400" s="7"/>
      <c r="AC400" s="7"/>
      <c r="AE400" s="7"/>
      <c r="AG400" s="7"/>
      <c r="AI400" s="7"/>
      <c r="AJ400" s="7"/>
      <c r="AL400" s="7"/>
      <c r="AN400" s="7"/>
      <c r="AP400" s="7"/>
      <c r="AQ400" s="7"/>
      <c r="AS400" s="7"/>
      <c r="AU400" s="7"/>
      <c r="AW400" s="7"/>
      <c r="AX400" s="7"/>
      <c r="AZ400" s="7"/>
      <c r="BB400" s="7"/>
      <c r="BD400" s="7"/>
      <c r="BE400" s="7"/>
      <c r="BG400" s="7"/>
      <c r="BI400" s="7"/>
      <c r="BK400" s="7"/>
      <c r="BL400" s="7"/>
      <c r="BN400" s="7"/>
      <c r="BP400" s="7"/>
      <c r="BR400" s="7"/>
      <c r="BS400" s="7"/>
      <c r="BU400" s="7"/>
      <c r="BW400" s="7"/>
      <c r="BY400" s="7"/>
      <c r="BZ400" s="7"/>
      <c r="CB400" s="7"/>
      <c r="CD400" s="7"/>
      <c r="CF400" s="7"/>
    </row>
    <row r="401" spans="1:84" s="5" customFormat="1" x14ac:dyDescent="0.25">
      <c r="A401" s="7"/>
      <c r="U401" s="7"/>
      <c r="V401" s="7"/>
      <c r="X401" s="7"/>
      <c r="Z401" s="7"/>
      <c r="AB401" s="7"/>
      <c r="AC401" s="7"/>
      <c r="AE401" s="7"/>
      <c r="AG401" s="7"/>
      <c r="AI401" s="7"/>
      <c r="AJ401" s="7"/>
      <c r="AL401" s="7"/>
      <c r="AN401" s="7"/>
      <c r="AP401" s="7"/>
      <c r="AQ401" s="7"/>
      <c r="AS401" s="7"/>
      <c r="AU401" s="7"/>
      <c r="AW401" s="7"/>
      <c r="AX401" s="7"/>
      <c r="AZ401" s="7"/>
      <c r="BB401" s="7"/>
      <c r="BD401" s="7"/>
      <c r="BE401" s="7"/>
      <c r="BG401" s="7"/>
      <c r="BI401" s="7"/>
      <c r="BK401" s="7"/>
      <c r="BL401" s="7"/>
      <c r="BN401" s="7"/>
      <c r="BP401" s="7"/>
      <c r="BR401" s="7"/>
      <c r="BS401" s="7"/>
      <c r="BU401" s="7"/>
      <c r="BW401" s="7"/>
      <c r="BY401" s="7"/>
      <c r="BZ401" s="7"/>
      <c r="CB401" s="7"/>
      <c r="CD401" s="7"/>
      <c r="CF401" s="7"/>
    </row>
    <row r="402" spans="1:84" s="5" customFormat="1" x14ac:dyDescent="0.25">
      <c r="A402" s="7"/>
      <c r="U402" s="7"/>
      <c r="V402" s="7"/>
      <c r="X402" s="7"/>
      <c r="Z402" s="7"/>
      <c r="AB402" s="7"/>
      <c r="AC402" s="7"/>
      <c r="AE402" s="7"/>
      <c r="AG402" s="7"/>
      <c r="AI402" s="7"/>
      <c r="AJ402" s="7"/>
      <c r="AL402" s="7"/>
      <c r="AN402" s="7"/>
      <c r="AP402" s="7"/>
      <c r="AQ402" s="7"/>
      <c r="AS402" s="7"/>
      <c r="AU402" s="7"/>
      <c r="AW402" s="7"/>
      <c r="AX402" s="7"/>
      <c r="AZ402" s="7"/>
      <c r="BB402" s="7"/>
      <c r="BD402" s="7"/>
      <c r="BE402" s="7"/>
      <c r="BG402" s="7"/>
      <c r="BI402" s="7"/>
      <c r="BK402" s="7"/>
      <c r="BL402" s="7"/>
      <c r="BN402" s="7"/>
      <c r="BP402" s="7"/>
      <c r="BR402" s="7"/>
      <c r="BS402" s="7"/>
      <c r="BU402" s="7"/>
      <c r="BW402" s="7"/>
      <c r="BY402" s="7"/>
      <c r="BZ402" s="7"/>
      <c r="CB402" s="7"/>
      <c r="CD402" s="7"/>
      <c r="CF402" s="7"/>
    </row>
    <row r="403" spans="1:84" s="5" customFormat="1" x14ac:dyDescent="0.25">
      <c r="A403" s="7"/>
      <c r="U403" s="7"/>
      <c r="V403" s="7"/>
      <c r="X403" s="7"/>
      <c r="Z403" s="7"/>
      <c r="AB403" s="7"/>
      <c r="AC403" s="7"/>
      <c r="AE403" s="7"/>
      <c r="AG403" s="7"/>
      <c r="AI403" s="7"/>
      <c r="AJ403" s="7"/>
      <c r="AL403" s="7"/>
      <c r="AN403" s="7"/>
      <c r="AP403" s="7"/>
      <c r="AQ403" s="7"/>
      <c r="AS403" s="7"/>
      <c r="AU403" s="7"/>
      <c r="AW403" s="7"/>
      <c r="AX403" s="7"/>
      <c r="AZ403" s="7"/>
      <c r="BB403" s="7"/>
      <c r="BD403" s="7"/>
      <c r="BE403" s="7"/>
      <c r="BG403" s="7"/>
      <c r="BI403" s="7"/>
      <c r="BK403" s="7"/>
      <c r="BL403" s="7"/>
      <c r="BN403" s="7"/>
      <c r="BP403" s="7"/>
      <c r="BR403" s="7"/>
      <c r="BS403" s="7"/>
      <c r="BU403" s="7"/>
      <c r="BW403" s="7"/>
      <c r="BY403" s="7"/>
      <c r="BZ403" s="7"/>
      <c r="CB403" s="7"/>
      <c r="CD403" s="7"/>
      <c r="CF403" s="7"/>
    </row>
    <row r="404" spans="1:84" s="5" customFormat="1" x14ac:dyDescent="0.25">
      <c r="A404" s="7"/>
      <c r="U404" s="7"/>
      <c r="V404" s="7"/>
      <c r="X404" s="7"/>
      <c r="Z404" s="7"/>
      <c r="AB404" s="7"/>
      <c r="AC404" s="7"/>
      <c r="AE404" s="7"/>
      <c r="AG404" s="7"/>
      <c r="AI404" s="7"/>
      <c r="AJ404" s="7"/>
      <c r="AL404" s="7"/>
      <c r="AN404" s="7"/>
      <c r="AP404" s="7"/>
      <c r="AQ404" s="7"/>
      <c r="AS404" s="7"/>
      <c r="AU404" s="7"/>
      <c r="AW404" s="7"/>
      <c r="AX404" s="7"/>
      <c r="AZ404" s="7"/>
      <c r="BB404" s="7"/>
      <c r="BD404" s="7"/>
      <c r="BE404" s="7"/>
      <c r="BG404" s="7"/>
      <c r="BI404" s="7"/>
      <c r="BK404" s="7"/>
      <c r="BL404" s="7"/>
      <c r="BN404" s="7"/>
      <c r="BP404" s="7"/>
      <c r="BR404" s="7"/>
      <c r="BS404" s="7"/>
      <c r="BU404" s="7"/>
      <c r="BW404" s="7"/>
      <c r="BY404" s="7"/>
      <c r="BZ404" s="7"/>
      <c r="CB404" s="7"/>
      <c r="CD404" s="7"/>
      <c r="CF404" s="7"/>
    </row>
    <row r="405" spans="1:84" s="5" customFormat="1" x14ac:dyDescent="0.25">
      <c r="A405" s="7"/>
      <c r="U405" s="7"/>
      <c r="V405" s="7"/>
      <c r="X405" s="7"/>
      <c r="Z405" s="7"/>
      <c r="AB405" s="7"/>
      <c r="AC405" s="7"/>
      <c r="AE405" s="7"/>
      <c r="AG405" s="7"/>
      <c r="AI405" s="7"/>
      <c r="AJ405" s="7"/>
      <c r="AL405" s="7"/>
      <c r="AN405" s="7"/>
      <c r="AP405" s="7"/>
      <c r="AQ405" s="7"/>
      <c r="AS405" s="7"/>
      <c r="AU405" s="7"/>
      <c r="AW405" s="7"/>
      <c r="AX405" s="7"/>
      <c r="AZ405" s="7"/>
      <c r="BB405" s="7"/>
      <c r="BD405" s="7"/>
      <c r="BE405" s="7"/>
      <c r="BG405" s="7"/>
      <c r="BI405" s="7"/>
      <c r="BK405" s="7"/>
      <c r="BL405" s="7"/>
      <c r="BN405" s="7"/>
      <c r="BP405" s="7"/>
      <c r="BR405" s="7"/>
      <c r="BS405" s="7"/>
      <c r="BU405" s="7"/>
      <c r="BW405" s="7"/>
      <c r="BY405" s="7"/>
      <c r="BZ405" s="7"/>
      <c r="CB405" s="7"/>
      <c r="CD405" s="7"/>
      <c r="CF405" s="7"/>
    </row>
    <row r="406" spans="1:84" s="5" customFormat="1" x14ac:dyDescent="0.25">
      <c r="A406" s="7"/>
      <c r="U406" s="7"/>
      <c r="V406" s="7"/>
      <c r="X406" s="7"/>
      <c r="Z406" s="7"/>
      <c r="AB406" s="7"/>
      <c r="AC406" s="7"/>
      <c r="AE406" s="7"/>
      <c r="AG406" s="7"/>
      <c r="AI406" s="7"/>
      <c r="AJ406" s="7"/>
      <c r="AL406" s="7"/>
      <c r="AN406" s="7"/>
      <c r="AP406" s="7"/>
      <c r="AQ406" s="7"/>
      <c r="AS406" s="7"/>
      <c r="AU406" s="7"/>
      <c r="AW406" s="7"/>
      <c r="AX406" s="7"/>
      <c r="AZ406" s="7"/>
      <c r="BB406" s="7"/>
      <c r="BD406" s="7"/>
      <c r="BE406" s="7"/>
      <c r="BG406" s="7"/>
      <c r="BI406" s="7"/>
      <c r="BK406" s="7"/>
      <c r="BL406" s="7"/>
      <c r="BN406" s="7"/>
      <c r="BP406" s="7"/>
      <c r="BR406" s="7"/>
      <c r="BS406" s="7"/>
      <c r="BU406" s="7"/>
      <c r="BW406" s="7"/>
      <c r="BY406" s="7"/>
      <c r="BZ406" s="7"/>
      <c r="CB406" s="7"/>
      <c r="CD406" s="7"/>
      <c r="CF406" s="7"/>
    </row>
    <row r="407" spans="1:84" s="5" customFormat="1" x14ac:dyDescent="0.25">
      <c r="A407" s="7"/>
      <c r="U407" s="7"/>
      <c r="V407" s="7"/>
      <c r="X407" s="7"/>
      <c r="Z407" s="7"/>
      <c r="AB407" s="7"/>
      <c r="AC407" s="7"/>
      <c r="AE407" s="7"/>
      <c r="AG407" s="7"/>
      <c r="AI407" s="7"/>
      <c r="AJ407" s="7"/>
      <c r="AL407" s="7"/>
      <c r="AN407" s="7"/>
      <c r="AP407" s="7"/>
      <c r="AQ407" s="7"/>
      <c r="AS407" s="7"/>
      <c r="AU407" s="7"/>
      <c r="AW407" s="7"/>
      <c r="AX407" s="7"/>
      <c r="AZ407" s="7"/>
      <c r="BB407" s="7"/>
      <c r="BD407" s="7"/>
      <c r="BE407" s="7"/>
      <c r="BG407" s="7"/>
      <c r="BI407" s="7"/>
      <c r="BK407" s="7"/>
      <c r="BL407" s="7"/>
      <c r="BN407" s="7"/>
      <c r="BP407" s="7"/>
      <c r="BR407" s="7"/>
      <c r="BS407" s="7"/>
      <c r="BU407" s="7"/>
      <c r="BW407" s="7"/>
      <c r="BY407" s="7"/>
      <c r="BZ407" s="7"/>
      <c r="CB407" s="7"/>
      <c r="CD407" s="7"/>
      <c r="CF407" s="7"/>
    </row>
    <row r="408" spans="1:84" s="5" customFormat="1" x14ac:dyDescent="0.25">
      <c r="A408" s="7"/>
      <c r="U408" s="7"/>
      <c r="V408" s="7"/>
      <c r="X408" s="7"/>
      <c r="Z408" s="7"/>
      <c r="AB408" s="7"/>
      <c r="AC408" s="7"/>
      <c r="AE408" s="7"/>
      <c r="AG408" s="7"/>
      <c r="AI408" s="7"/>
      <c r="AJ408" s="7"/>
      <c r="AL408" s="7"/>
      <c r="AN408" s="7"/>
      <c r="AP408" s="7"/>
      <c r="AQ408" s="7"/>
      <c r="AS408" s="7"/>
      <c r="AU408" s="7"/>
      <c r="AW408" s="7"/>
      <c r="AX408" s="7"/>
      <c r="AZ408" s="7"/>
      <c r="BB408" s="7"/>
      <c r="BD408" s="7"/>
      <c r="BE408" s="7"/>
      <c r="BG408" s="7"/>
      <c r="BI408" s="7"/>
      <c r="BK408" s="7"/>
      <c r="BL408" s="7"/>
      <c r="BN408" s="7"/>
      <c r="BP408" s="7"/>
      <c r="BR408" s="7"/>
      <c r="BS408" s="7"/>
      <c r="BU408" s="7"/>
      <c r="BW408" s="7"/>
      <c r="BY408" s="7"/>
      <c r="BZ408" s="7"/>
      <c r="CB408" s="7"/>
      <c r="CD408" s="7"/>
      <c r="CF408" s="7"/>
    </row>
    <row r="409" spans="1:84" s="5" customFormat="1" x14ac:dyDescent="0.25">
      <c r="A409" s="7"/>
      <c r="U409" s="7"/>
      <c r="V409" s="7"/>
      <c r="X409" s="7"/>
      <c r="Z409" s="7"/>
      <c r="AB409" s="7"/>
      <c r="AC409" s="7"/>
      <c r="AE409" s="7"/>
      <c r="AG409" s="7"/>
      <c r="AI409" s="7"/>
      <c r="AJ409" s="7"/>
      <c r="AL409" s="7"/>
      <c r="AN409" s="7"/>
      <c r="AP409" s="7"/>
      <c r="AQ409" s="7"/>
      <c r="AS409" s="7"/>
      <c r="AU409" s="7"/>
      <c r="AW409" s="7"/>
      <c r="AX409" s="7"/>
      <c r="AZ409" s="7"/>
      <c r="BB409" s="7"/>
      <c r="BD409" s="7"/>
      <c r="BE409" s="7"/>
      <c r="BG409" s="7"/>
      <c r="BI409" s="7"/>
      <c r="BK409" s="7"/>
      <c r="BL409" s="7"/>
      <c r="BN409" s="7"/>
      <c r="BP409" s="7"/>
      <c r="BR409" s="7"/>
      <c r="BS409" s="7"/>
      <c r="BU409" s="7"/>
      <c r="BW409" s="7"/>
      <c r="BY409" s="7"/>
      <c r="BZ409" s="7"/>
      <c r="CB409" s="7"/>
      <c r="CD409" s="7"/>
      <c r="CF409" s="7"/>
    </row>
    <row r="410" spans="1:84" s="5" customFormat="1" x14ac:dyDescent="0.25">
      <c r="A410" s="7"/>
      <c r="U410" s="7"/>
      <c r="V410" s="7"/>
      <c r="X410" s="7"/>
      <c r="Z410" s="7"/>
      <c r="AB410" s="7"/>
      <c r="AC410" s="7"/>
      <c r="AE410" s="7"/>
      <c r="AG410" s="7"/>
      <c r="AI410" s="7"/>
      <c r="AJ410" s="7"/>
      <c r="AL410" s="7"/>
      <c r="AN410" s="7"/>
      <c r="AP410" s="7"/>
      <c r="AQ410" s="7"/>
      <c r="AS410" s="7"/>
      <c r="AU410" s="7"/>
      <c r="AW410" s="7"/>
      <c r="AX410" s="7"/>
      <c r="AZ410" s="7"/>
      <c r="BB410" s="7"/>
      <c r="BD410" s="7"/>
      <c r="BE410" s="7"/>
      <c r="BG410" s="7"/>
      <c r="BI410" s="7"/>
      <c r="BK410" s="7"/>
      <c r="BL410" s="7"/>
      <c r="BN410" s="7"/>
      <c r="BP410" s="7"/>
      <c r="BR410" s="7"/>
      <c r="BS410" s="7"/>
      <c r="BU410" s="7"/>
      <c r="BW410" s="7"/>
      <c r="BY410" s="7"/>
      <c r="BZ410" s="7"/>
      <c r="CB410" s="7"/>
      <c r="CD410" s="7"/>
      <c r="CF410" s="7"/>
    </row>
    <row r="411" spans="1:84" s="5" customFormat="1" x14ac:dyDescent="0.25">
      <c r="A411" s="7"/>
      <c r="U411" s="7"/>
      <c r="V411" s="7"/>
      <c r="X411" s="7"/>
      <c r="Z411" s="7"/>
      <c r="AB411" s="7"/>
      <c r="AC411" s="7"/>
      <c r="AE411" s="7"/>
      <c r="AG411" s="7"/>
      <c r="AI411" s="7"/>
      <c r="AJ411" s="7"/>
      <c r="AL411" s="7"/>
      <c r="AN411" s="7"/>
      <c r="AP411" s="7"/>
      <c r="AQ411" s="7"/>
      <c r="AS411" s="7"/>
      <c r="AU411" s="7"/>
      <c r="AW411" s="7"/>
      <c r="AX411" s="7"/>
      <c r="AZ411" s="7"/>
      <c r="BB411" s="7"/>
      <c r="BD411" s="7"/>
      <c r="BE411" s="7"/>
      <c r="BG411" s="7"/>
      <c r="BI411" s="7"/>
      <c r="BK411" s="7"/>
      <c r="BL411" s="7"/>
      <c r="BN411" s="7"/>
      <c r="BP411" s="7"/>
      <c r="BR411" s="7"/>
      <c r="BS411" s="7"/>
      <c r="BU411" s="7"/>
      <c r="BW411" s="7"/>
      <c r="BY411" s="7"/>
      <c r="BZ411" s="7"/>
      <c r="CB411" s="7"/>
      <c r="CD411" s="7"/>
      <c r="CF411" s="7"/>
    </row>
    <row r="412" spans="1:84" s="5" customFormat="1" x14ac:dyDescent="0.25">
      <c r="A412" s="7"/>
      <c r="U412" s="7"/>
      <c r="V412" s="7"/>
      <c r="X412" s="7"/>
      <c r="Z412" s="7"/>
      <c r="AB412" s="7"/>
      <c r="AC412" s="7"/>
      <c r="AE412" s="7"/>
      <c r="AG412" s="7"/>
      <c r="AI412" s="7"/>
      <c r="AJ412" s="7"/>
      <c r="AL412" s="7"/>
      <c r="AN412" s="7"/>
      <c r="AP412" s="7"/>
      <c r="AQ412" s="7"/>
      <c r="AS412" s="7"/>
      <c r="AU412" s="7"/>
      <c r="AW412" s="7"/>
      <c r="AX412" s="7"/>
      <c r="AZ412" s="7"/>
      <c r="BB412" s="7"/>
      <c r="BD412" s="7"/>
      <c r="BE412" s="7"/>
      <c r="BG412" s="7"/>
      <c r="BI412" s="7"/>
      <c r="BK412" s="7"/>
      <c r="BL412" s="7"/>
      <c r="BN412" s="7"/>
      <c r="BP412" s="7"/>
      <c r="BR412" s="7"/>
      <c r="BS412" s="7"/>
      <c r="BU412" s="7"/>
      <c r="BW412" s="7"/>
      <c r="BY412" s="7"/>
      <c r="BZ412" s="7"/>
      <c r="CB412" s="7"/>
      <c r="CD412" s="7"/>
      <c r="CF412" s="7"/>
    </row>
    <row r="413" spans="1:84" s="5" customFormat="1" x14ac:dyDescent="0.25">
      <c r="A413" s="7"/>
      <c r="U413" s="7"/>
      <c r="V413" s="7"/>
      <c r="X413" s="7"/>
      <c r="Z413" s="7"/>
      <c r="AB413" s="7"/>
      <c r="AC413" s="7"/>
      <c r="AE413" s="7"/>
      <c r="AG413" s="7"/>
      <c r="AI413" s="7"/>
      <c r="AJ413" s="7"/>
      <c r="AL413" s="7"/>
      <c r="AN413" s="7"/>
      <c r="AP413" s="7"/>
      <c r="AQ413" s="7"/>
      <c r="AS413" s="7"/>
      <c r="AU413" s="7"/>
      <c r="AW413" s="7"/>
      <c r="AX413" s="7"/>
      <c r="AZ413" s="7"/>
      <c r="BB413" s="7"/>
      <c r="BD413" s="7"/>
      <c r="BE413" s="7"/>
      <c r="BG413" s="7"/>
      <c r="BI413" s="7"/>
      <c r="BK413" s="7"/>
      <c r="BL413" s="7"/>
      <c r="BN413" s="7"/>
      <c r="BP413" s="7"/>
      <c r="BR413" s="7"/>
      <c r="BS413" s="7"/>
      <c r="BU413" s="7"/>
      <c r="BW413" s="7"/>
      <c r="BY413" s="7"/>
      <c r="BZ413" s="7"/>
      <c r="CB413" s="7"/>
      <c r="CD413" s="7"/>
      <c r="CF413" s="7"/>
    </row>
    <row r="414" spans="1:84" s="5" customFormat="1" x14ac:dyDescent="0.25">
      <c r="A414" s="7"/>
      <c r="U414" s="7"/>
      <c r="V414" s="7"/>
      <c r="X414" s="7"/>
      <c r="Z414" s="7"/>
      <c r="AB414" s="7"/>
      <c r="AC414" s="7"/>
      <c r="AE414" s="7"/>
      <c r="AG414" s="7"/>
      <c r="AI414" s="7"/>
      <c r="AJ414" s="7"/>
      <c r="AL414" s="7"/>
      <c r="AN414" s="7"/>
      <c r="AP414" s="7"/>
      <c r="AQ414" s="7"/>
      <c r="AS414" s="7"/>
      <c r="AU414" s="7"/>
      <c r="AW414" s="7"/>
      <c r="AX414" s="7"/>
      <c r="AZ414" s="7"/>
      <c r="BB414" s="7"/>
      <c r="BD414" s="7"/>
      <c r="BE414" s="7"/>
      <c r="BG414" s="7"/>
      <c r="BI414" s="7"/>
      <c r="BK414" s="7"/>
      <c r="BL414" s="7"/>
      <c r="BN414" s="7"/>
      <c r="BP414" s="7"/>
      <c r="BR414" s="7"/>
      <c r="BS414" s="7"/>
      <c r="BU414" s="7"/>
      <c r="BW414" s="7"/>
      <c r="BY414" s="7"/>
      <c r="BZ414" s="7"/>
      <c r="CB414" s="7"/>
      <c r="CD414" s="7"/>
      <c r="CF414" s="7"/>
    </row>
    <row r="415" spans="1:84" s="5" customFormat="1" x14ac:dyDescent="0.25">
      <c r="A415" s="7"/>
      <c r="U415" s="7"/>
      <c r="V415" s="7"/>
      <c r="X415" s="7"/>
      <c r="Z415" s="7"/>
      <c r="AB415" s="7"/>
      <c r="AC415" s="7"/>
      <c r="AE415" s="7"/>
      <c r="AG415" s="7"/>
      <c r="AI415" s="7"/>
      <c r="AJ415" s="7"/>
      <c r="AL415" s="7"/>
      <c r="AN415" s="7"/>
      <c r="AP415" s="7"/>
      <c r="AQ415" s="7"/>
      <c r="AS415" s="7"/>
      <c r="AU415" s="7"/>
      <c r="AW415" s="7"/>
      <c r="AX415" s="7"/>
      <c r="AZ415" s="7"/>
      <c r="BB415" s="7"/>
      <c r="BD415" s="7"/>
      <c r="BE415" s="7"/>
      <c r="BG415" s="7"/>
      <c r="BI415" s="7"/>
      <c r="BK415" s="7"/>
      <c r="BL415" s="7"/>
      <c r="BN415" s="7"/>
      <c r="BP415" s="7"/>
      <c r="BR415" s="7"/>
      <c r="BS415" s="7"/>
      <c r="BU415" s="7"/>
      <c r="BW415" s="7"/>
      <c r="BY415" s="7"/>
      <c r="BZ415" s="7"/>
      <c r="CB415" s="7"/>
      <c r="CD415" s="7"/>
      <c r="CF415" s="7"/>
    </row>
    <row r="416" spans="1:84" s="5" customFormat="1" x14ac:dyDescent="0.25">
      <c r="A416" s="7"/>
      <c r="U416" s="7"/>
      <c r="V416" s="7"/>
      <c r="X416" s="7"/>
      <c r="Z416" s="7"/>
      <c r="AB416" s="7"/>
      <c r="AC416" s="7"/>
      <c r="AE416" s="7"/>
      <c r="AG416" s="7"/>
      <c r="AI416" s="7"/>
      <c r="AJ416" s="7"/>
      <c r="AL416" s="7"/>
      <c r="AN416" s="7"/>
      <c r="AP416" s="7"/>
      <c r="AQ416" s="7"/>
      <c r="AS416" s="7"/>
      <c r="AU416" s="7"/>
      <c r="AW416" s="7"/>
      <c r="AX416" s="7"/>
      <c r="AZ416" s="7"/>
      <c r="BB416" s="7"/>
      <c r="BD416" s="7"/>
      <c r="BE416" s="7"/>
      <c r="BG416" s="7"/>
      <c r="BI416" s="7"/>
      <c r="BK416" s="7"/>
      <c r="BL416" s="7"/>
      <c r="BN416" s="7"/>
      <c r="BP416" s="7"/>
      <c r="BR416" s="7"/>
      <c r="BS416" s="7"/>
      <c r="BU416" s="7"/>
      <c r="BW416" s="7"/>
      <c r="BY416" s="7"/>
      <c r="BZ416" s="7"/>
      <c r="CB416" s="7"/>
      <c r="CD416" s="7"/>
      <c r="CF416" s="7"/>
    </row>
    <row r="417" spans="1:84" s="5" customFormat="1" x14ac:dyDescent="0.25">
      <c r="A417" s="7"/>
      <c r="U417" s="7"/>
      <c r="V417" s="7"/>
      <c r="X417" s="7"/>
      <c r="Z417" s="7"/>
      <c r="AB417" s="7"/>
      <c r="AC417" s="7"/>
      <c r="AE417" s="7"/>
      <c r="AG417" s="7"/>
      <c r="AI417" s="7"/>
      <c r="AJ417" s="7"/>
      <c r="AL417" s="7"/>
      <c r="AN417" s="7"/>
      <c r="AP417" s="7"/>
      <c r="AQ417" s="7"/>
      <c r="AS417" s="7"/>
      <c r="AU417" s="7"/>
      <c r="AW417" s="7"/>
      <c r="AX417" s="7"/>
      <c r="AZ417" s="7"/>
      <c r="BB417" s="7"/>
      <c r="BD417" s="7"/>
      <c r="BE417" s="7"/>
      <c r="BG417" s="7"/>
      <c r="BI417" s="7"/>
      <c r="BK417" s="7"/>
      <c r="BL417" s="7"/>
      <c r="BN417" s="7"/>
      <c r="BP417" s="7"/>
      <c r="BR417" s="7"/>
      <c r="BS417" s="7"/>
      <c r="BU417" s="7"/>
      <c r="BW417" s="7"/>
      <c r="BY417" s="7"/>
      <c r="BZ417" s="7"/>
      <c r="CB417" s="7"/>
      <c r="CD417" s="7"/>
      <c r="CF417" s="7"/>
    </row>
    <row r="418" spans="1:84" s="5" customFormat="1" x14ac:dyDescent="0.25">
      <c r="A418" s="7"/>
      <c r="U418" s="7"/>
      <c r="V418" s="7"/>
      <c r="X418" s="7"/>
      <c r="Z418" s="7"/>
      <c r="AB418" s="7"/>
      <c r="AC418" s="7"/>
      <c r="AE418" s="7"/>
      <c r="AG418" s="7"/>
      <c r="AI418" s="7"/>
      <c r="AJ418" s="7"/>
      <c r="AL418" s="7"/>
      <c r="AN418" s="7"/>
      <c r="AP418" s="7"/>
      <c r="AQ418" s="7"/>
      <c r="AS418" s="7"/>
      <c r="AU418" s="7"/>
      <c r="AW418" s="7"/>
      <c r="AX418" s="7"/>
      <c r="AZ418" s="7"/>
      <c r="BB418" s="7"/>
      <c r="BD418" s="7"/>
      <c r="BE418" s="7"/>
      <c r="BG418" s="7"/>
      <c r="BI418" s="7"/>
      <c r="BK418" s="7"/>
      <c r="BL418" s="7"/>
      <c r="BN418" s="7"/>
      <c r="BP418" s="7"/>
      <c r="BR418" s="7"/>
      <c r="BS418" s="7"/>
      <c r="BU418" s="7"/>
      <c r="BW418" s="7"/>
      <c r="BY418" s="7"/>
      <c r="BZ418" s="7"/>
      <c r="CB418" s="7"/>
      <c r="CD418" s="7"/>
      <c r="CF418" s="7"/>
    </row>
    <row r="419" spans="1:84" s="5" customFormat="1" x14ac:dyDescent="0.25">
      <c r="A419" s="7"/>
      <c r="U419" s="7"/>
      <c r="V419" s="7"/>
      <c r="X419" s="7"/>
      <c r="Z419" s="7"/>
      <c r="AB419" s="7"/>
      <c r="AC419" s="7"/>
      <c r="AE419" s="7"/>
      <c r="AG419" s="7"/>
      <c r="AI419" s="7"/>
      <c r="AJ419" s="7"/>
      <c r="AL419" s="7"/>
      <c r="AN419" s="7"/>
      <c r="AP419" s="7"/>
      <c r="AQ419" s="7"/>
      <c r="AS419" s="7"/>
      <c r="AU419" s="7"/>
      <c r="AW419" s="7"/>
      <c r="AX419" s="7"/>
      <c r="AZ419" s="7"/>
      <c r="BB419" s="7"/>
      <c r="BD419" s="7"/>
      <c r="BE419" s="7"/>
      <c r="BG419" s="7"/>
      <c r="BI419" s="7"/>
      <c r="BK419" s="7"/>
      <c r="BL419" s="7"/>
      <c r="BN419" s="7"/>
      <c r="BP419" s="7"/>
      <c r="BR419" s="7"/>
      <c r="BS419" s="7"/>
      <c r="BU419" s="7"/>
      <c r="BW419" s="7"/>
      <c r="BY419" s="7"/>
      <c r="BZ419" s="7"/>
      <c r="CB419" s="7"/>
      <c r="CD419" s="7"/>
      <c r="CF419" s="7"/>
    </row>
    <row r="420" spans="1:84" s="5" customFormat="1" x14ac:dyDescent="0.25">
      <c r="A420" s="7"/>
      <c r="U420" s="7"/>
      <c r="V420" s="7"/>
      <c r="X420" s="7"/>
      <c r="Z420" s="7"/>
      <c r="AB420" s="7"/>
      <c r="AC420" s="7"/>
      <c r="AE420" s="7"/>
      <c r="AG420" s="7"/>
      <c r="AI420" s="7"/>
      <c r="AJ420" s="7"/>
      <c r="AL420" s="7"/>
      <c r="AN420" s="7"/>
      <c r="AP420" s="7"/>
      <c r="AQ420" s="7"/>
      <c r="AS420" s="7"/>
      <c r="AU420" s="7"/>
      <c r="AW420" s="7"/>
      <c r="AX420" s="7"/>
      <c r="AZ420" s="7"/>
      <c r="BB420" s="7"/>
      <c r="BD420" s="7"/>
      <c r="BE420" s="7"/>
      <c r="BG420" s="7"/>
      <c r="BI420" s="7"/>
      <c r="BK420" s="7"/>
      <c r="BL420" s="7"/>
      <c r="BN420" s="7"/>
      <c r="BP420" s="7"/>
      <c r="BR420" s="7"/>
      <c r="BS420" s="7"/>
      <c r="BU420" s="7"/>
      <c r="BW420" s="7"/>
      <c r="BY420" s="7"/>
      <c r="BZ420" s="7"/>
      <c r="CB420" s="7"/>
      <c r="CD420" s="7"/>
      <c r="CF420" s="7"/>
    </row>
    <row r="421" spans="1:84" s="5" customFormat="1" x14ac:dyDescent="0.25">
      <c r="A421" s="7"/>
      <c r="U421" s="7"/>
      <c r="V421" s="7"/>
      <c r="X421" s="7"/>
      <c r="Z421" s="7"/>
      <c r="AB421" s="7"/>
      <c r="AC421" s="7"/>
      <c r="AE421" s="7"/>
      <c r="AG421" s="7"/>
      <c r="AI421" s="7"/>
      <c r="AJ421" s="7"/>
      <c r="AL421" s="7"/>
      <c r="AN421" s="7"/>
      <c r="AP421" s="7"/>
      <c r="AQ421" s="7"/>
      <c r="AS421" s="7"/>
      <c r="AU421" s="7"/>
      <c r="AW421" s="7"/>
      <c r="AX421" s="7"/>
      <c r="AZ421" s="7"/>
      <c r="BB421" s="7"/>
      <c r="BD421" s="7"/>
      <c r="BE421" s="7"/>
      <c r="BG421" s="7"/>
      <c r="BI421" s="7"/>
      <c r="BK421" s="7"/>
      <c r="BL421" s="7"/>
      <c r="BN421" s="7"/>
      <c r="BP421" s="7"/>
      <c r="BR421" s="7"/>
      <c r="BS421" s="7"/>
      <c r="BU421" s="7"/>
      <c r="BW421" s="7"/>
      <c r="BY421" s="7"/>
      <c r="BZ421" s="7"/>
      <c r="CB421" s="7"/>
      <c r="CD421" s="7"/>
      <c r="CF421" s="7"/>
    </row>
    <row r="422" spans="1:84" s="5" customFormat="1" x14ac:dyDescent="0.25">
      <c r="A422" s="7"/>
      <c r="U422" s="7"/>
      <c r="V422" s="7"/>
      <c r="X422" s="7"/>
      <c r="Z422" s="7"/>
      <c r="AB422" s="7"/>
      <c r="AC422" s="7"/>
      <c r="AE422" s="7"/>
      <c r="AG422" s="7"/>
      <c r="AI422" s="7"/>
      <c r="AJ422" s="7"/>
      <c r="AL422" s="7"/>
      <c r="AN422" s="7"/>
      <c r="AP422" s="7"/>
      <c r="AQ422" s="7"/>
      <c r="AS422" s="7"/>
      <c r="AU422" s="7"/>
      <c r="AW422" s="7"/>
      <c r="AX422" s="7"/>
      <c r="AZ422" s="7"/>
      <c r="BB422" s="7"/>
      <c r="BD422" s="7"/>
      <c r="BE422" s="7"/>
      <c r="BG422" s="7"/>
      <c r="BI422" s="7"/>
      <c r="BK422" s="7"/>
      <c r="BL422" s="7"/>
      <c r="BN422" s="7"/>
      <c r="BP422" s="7"/>
      <c r="BR422" s="7"/>
      <c r="BS422" s="7"/>
      <c r="BU422" s="7"/>
      <c r="BW422" s="7"/>
      <c r="BY422" s="7"/>
      <c r="BZ422" s="7"/>
      <c r="CB422" s="7"/>
      <c r="CD422" s="7"/>
      <c r="CF422" s="7"/>
    </row>
    <row r="423" spans="1:84" s="5" customFormat="1" x14ac:dyDescent="0.25">
      <c r="A423" s="7"/>
      <c r="U423" s="7"/>
      <c r="V423" s="7"/>
      <c r="X423" s="7"/>
      <c r="Z423" s="7"/>
      <c r="AB423" s="7"/>
      <c r="AC423" s="7"/>
      <c r="AE423" s="7"/>
      <c r="AG423" s="7"/>
      <c r="AI423" s="7"/>
      <c r="AJ423" s="7"/>
      <c r="AL423" s="7"/>
      <c r="AN423" s="7"/>
      <c r="AP423" s="7"/>
      <c r="AQ423" s="7"/>
      <c r="AS423" s="7"/>
      <c r="AU423" s="7"/>
      <c r="AW423" s="7"/>
      <c r="AX423" s="7"/>
      <c r="AZ423" s="7"/>
      <c r="BB423" s="7"/>
      <c r="BD423" s="7"/>
      <c r="BE423" s="7"/>
      <c r="BG423" s="7"/>
      <c r="BI423" s="7"/>
      <c r="BK423" s="7"/>
      <c r="BL423" s="7"/>
      <c r="BN423" s="7"/>
      <c r="BP423" s="7"/>
      <c r="BR423" s="7"/>
      <c r="BS423" s="7"/>
      <c r="BU423" s="7"/>
      <c r="BW423" s="7"/>
      <c r="BY423" s="7"/>
      <c r="BZ423" s="7"/>
      <c r="CB423" s="7"/>
      <c r="CD423" s="7"/>
      <c r="CF423" s="7"/>
    </row>
    <row r="424" spans="1:84" s="5" customFormat="1" x14ac:dyDescent="0.25">
      <c r="A424" s="7"/>
      <c r="U424" s="7"/>
      <c r="V424" s="7"/>
      <c r="X424" s="7"/>
      <c r="Z424" s="7"/>
      <c r="AB424" s="7"/>
      <c r="AC424" s="7"/>
      <c r="AE424" s="7"/>
      <c r="AG424" s="7"/>
      <c r="AI424" s="7"/>
      <c r="AJ424" s="7"/>
      <c r="AL424" s="7"/>
      <c r="AN424" s="7"/>
      <c r="AP424" s="7"/>
      <c r="AQ424" s="7"/>
      <c r="AS424" s="7"/>
      <c r="AU424" s="7"/>
      <c r="AW424" s="7"/>
      <c r="AX424" s="7"/>
      <c r="AZ424" s="7"/>
      <c r="BB424" s="7"/>
      <c r="BD424" s="7"/>
      <c r="BE424" s="7"/>
      <c r="BG424" s="7"/>
      <c r="BI424" s="7"/>
      <c r="BK424" s="7"/>
      <c r="BL424" s="7"/>
      <c r="BN424" s="7"/>
      <c r="BP424" s="7"/>
      <c r="BR424" s="7"/>
      <c r="BS424" s="7"/>
      <c r="BU424" s="7"/>
      <c r="BW424" s="7"/>
      <c r="BY424" s="7"/>
      <c r="BZ424" s="7"/>
      <c r="CB424" s="7"/>
      <c r="CD424" s="7"/>
      <c r="CF424" s="7"/>
    </row>
    <row r="425" spans="1:84" s="5" customFormat="1" x14ac:dyDescent="0.25">
      <c r="A425" s="7"/>
      <c r="U425" s="7"/>
      <c r="V425" s="7"/>
      <c r="X425" s="7"/>
      <c r="Z425" s="7"/>
      <c r="AB425" s="7"/>
      <c r="AC425" s="7"/>
      <c r="AE425" s="7"/>
      <c r="AG425" s="7"/>
      <c r="AI425" s="7"/>
      <c r="AJ425" s="7"/>
      <c r="AL425" s="7"/>
      <c r="AN425" s="7"/>
      <c r="AP425" s="7"/>
      <c r="AQ425" s="7"/>
      <c r="AS425" s="7"/>
      <c r="AU425" s="7"/>
      <c r="AW425" s="7"/>
      <c r="AX425" s="7"/>
      <c r="AZ425" s="7"/>
      <c r="BB425" s="7"/>
      <c r="BD425" s="7"/>
      <c r="BE425" s="7"/>
      <c r="BG425" s="7"/>
      <c r="BI425" s="7"/>
      <c r="BK425" s="7"/>
      <c r="BL425" s="7"/>
      <c r="BN425" s="7"/>
      <c r="BP425" s="7"/>
      <c r="BR425" s="7"/>
      <c r="BS425" s="7"/>
      <c r="BU425" s="7"/>
      <c r="BW425" s="7"/>
      <c r="BY425" s="7"/>
      <c r="BZ425" s="7"/>
      <c r="CB425" s="7"/>
      <c r="CD425" s="7"/>
      <c r="CF425" s="7"/>
    </row>
    <row r="426" spans="1:84" s="5" customFormat="1" x14ac:dyDescent="0.25">
      <c r="A426" s="7"/>
      <c r="U426" s="7"/>
      <c r="V426" s="7"/>
      <c r="X426" s="7"/>
      <c r="Z426" s="7"/>
      <c r="AB426" s="7"/>
      <c r="AC426" s="7"/>
      <c r="AE426" s="7"/>
      <c r="AG426" s="7"/>
      <c r="AI426" s="7"/>
      <c r="AJ426" s="7"/>
      <c r="AL426" s="7"/>
      <c r="AN426" s="7"/>
      <c r="AP426" s="7"/>
      <c r="AQ426" s="7"/>
      <c r="AS426" s="7"/>
      <c r="AU426" s="7"/>
      <c r="AW426" s="7"/>
      <c r="AX426" s="7"/>
      <c r="AZ426" s="7"/>
      <c r="BB426" s="7"/>
      <c r="BD426" s="7"/>
      <c r="BE426" s="7"/>
      <c r="BG426" s="7"/>
      <c r="BI426" s="7"/>
      <c r="BK426" s="7"/>
      <c r="BL426" s="7"/>
      <c r="BN426" s="7"/>
      <c r="BP426" s="7"/>
      <c r="BR426" s="7"/>
      <c r="BS426" s="7"/>
      <c r="BU426" s="7"/>
      <c r="BW426" s="7"/>
      <c r="BY426" s="7"/>
      <c r="BZ426" s="7"/>
      <c r="CB426" s="7"/>
      <c r="CD426" s="7"/>
      <c r="CF426" s="7"/>
    </row>
    <row r="427" spans="1:84" s="5" customFormat="1" x14ac:dyDescent="0.25">
      <c r="A427" s="7"/>
      <c r="U427" s="7"/>
      <c r="V427" s="7"/>
      <c r="X427" s="7"/>
      <c r="Z427" s="7"/>
      <c r="AB427" s="7"/>
      <c r="AC427" s="7"/>
      <c r="AE427" s="7"/>
      <c r="AG427" s="7"/>
      <c r="AI427" s="7"/>
      <c r="AJ427" s="7"/>
      <c r="AL427" s="7"/>
      <c r="AN427" s="7"/>
      <c r="AP427" s="7"/>
      <c r="AQ427" s="7"/>
      <c r="AS427" s="7"/>
      <c r="AU427" s="7"/>
      <c r="AW427" s="7"/>
      <c r="AX427" s="7"/>
      <c r="AZ427" s="7"/>
      <c r="BB427" s="7"/>
      <c r="BD427" s="7"/>
      <c r="BE427" s="7"/>
      <c r="BG427" s="7"/>
      <c r="BI427" s="7"/>
      <c r="BK427" s="7"/>
      <c r="BL427" s="7"/>
      <c r="BN427" s="7"/>
      <c r="BP427" s="7"/>
      <c r="BR427" s="7"/>
      <c r="BS427" s="7"/>
      <c r="BU427" s="7"/>
      <c r="BW427" s="7"/>
      <c r="BY427" s="7"/>
      <c r="BZ427" s="7"/>
      <c r="CB427" s="7"/>
      <c r="CD427" s="7"/>
      <c r="CF427" s="7"/>
    </row>
    <row r="428" spans="1:84" s="5" customFormat="1" x14ac:dyDescent="0.25">
      <c r="A428" s="7"/>
      <c r="U428" s="7"/>
      <c r="V428" s="7"/>
      <c r="X428" s="7"/>
      <c r="Z428" s="7"/>
      <c r="AB428" s="7"/>
      <c r="AC428" s="7"/>
      <c r="AE428" s="7"/>
      <c r="AG428" s="7"/>
      <c r="AI428" s="7"/>
      <c r="AJ428" s="7"/>
      <c r="AL428" s="7"/>
      <c r="AN428" s="7"/>
      <c r="AP428" s="7"/>
      <c r="AQ428" s="7"/>
      <c r="AS428" s="7"/>
      <c r="AU428" s="7"/>
      <c r="AW428" s="7"/>
      <c r="AX428" s="7"/>
      <c r="AZ428" s="7"/>
      <c r="BB428" s="7"/>
      <c r="BD428" s="7"/>
      <c r="BE428" s="7"/>
      <c r="BG428" s="7"/>
      <c r="BI428" s="7"/>
      <c r="BK428" s="7"/>
      <c r="BL428" s="7"/>
      <c r="BN428" s="7"/>
      <c r="BP428" s="7"/>
      <c r="BR428" s="7"/>
      <c r="BS428" s="7"/>
      <c r="BU428" s="7"/>
      <c r="BW428" s="7"/>
      <c r="BY428" s="7"/>
      <c r="BZ428" s="7"/>
      <c r="CB428" s="7"/>
      <c r="CD428" s="7"/>
      <c r="CF428" s="7"/>
    </row>
    <row r="429" spans="1:84" s="5" customFormat="1" x14ac:dyDescent="0.25">
      <c r="A429" s="7"/>
      <c r="U429" s="7"/>
      <c r="V429" s="7"/>
      <c r="X429" s="7"/>
      <c r="Z429" s="7"/>
      <c r="AB429" s="7"/>
      <c r="AC429" s="7"/>
      <c r="AE429" s="7"/>
      <c r="AG429" s="7"/>
      <c r="AI429" s="7"/>
      <c r="AJ429" s="7"/>
      <c r="AL429" s="7"/>
      <c r="AN429" s="7"/>
      <c r="AP429" s="7"/>
      <c r="AQ429" s="7"/>
      <c r="AS429" s="7"/>
      <c r="AU429" s="7"/>
      <c r="AW429" s="7"/>
      <c r="AX429" s="7"/>
      <c r="AZ429" s="7"/>
      <c r="BB429" s="7"/>
      <c r="BD429" s="7"/>
      <c r="BE429" s="7"/>
      <c r="BG429" s="7"/>
      <c r="BI429" s="7"/>
      <c r="BK429" s="7"/>
      <c r="BL429" s="7"/>
      <c r="BN429" s="7"/>
      <c r="BP429" s="7"/>
      <c r="BR429" s="7"/>
      <c r="BS429" s="7"/>
      <c r="BU429" s="7"/>
      <c r="BW429" s="7"/>
      <c r="BY429" s="7"/>
      <c r="BZ429" s="7"/>
      <c r="CB429" s="7"/>
      <c r="CD429" s="7"/>
      <c r="CF429" s="7"/>
    </row>
    <row r="430" spans="1:84" s="5" customFormat="1" x14ac:dyDescent="0.25">
      <c r="A430" s="7"/>
      <c r="U430" s="7"/>
      <c r="V430" s="7"/>
      <c r="X430" s="7"/>
      <c r="Z430" s="7"/>
      <c r="AB430" s="7"/>
      <c r="AC430" s="7"/>
      <c r="AE430" s="7"/>
      <c r="AG430" s="7"/>
      <c r="AI430" s="7"/>
      <c r="AJ430" s="7"/>
      <c r="AL430" s="7"/>
      <c r="AN430" s="7"/>
      <c r="AP430" s="7"/>
      <c r="AQ430" s="7"/>
      <c r="AS430" s="7"/>
      <c r="AU430" s="7"/>
      <c r="AW430" s="7"/>
      <c r="AX430" s="7"/>
      <c r="AZ430" s="7"/>
      <c r="BB430" s="7"/>
      <c r="BD430" s="7"/>
      <c r="BE430" s="7"/>
      <c r="BG430" s="7"/>
      <c r="BI430" s="7"/>
      <c r="BK430" s="7"/>
      <c r="BL430" s="7"/>
      <c r="BN430" s="7"/>
      <c r="BP430" s="7"/>
      <c r="BR430" s="7"/>
      <c r="BS430" s="7"/>
      <c r="BU430" s="7"/>
      <c r="BW430" s="7"/>
      <c r="BY430" s="7"/>
      <c r="BZ430" s="7"/>
      <c r="CB430" s="7"/>
      <c r="CD430" s="7"/>
      <c r="CF430" s="7"/>
    </row>
    <row r="431" spans="1:84" s="5" customFormat="1" x14ac:dyDescent="0.25">
      <c r="A431" s="7"/>
      <c r="U431" s="7"/>
      <c r="V431" s="7"/>
      <c r="X431" s="7"/>
      <c r="Z431" s="7"/>
      <c r="AB431" s="7"/>
      <c r="AC431" s="7"/>
      <c r="AE431" s="7"/>
      <c r="AG431" s="7"/>
      <c r="AI431" s="7"/>
      <c r="AJ431" s="7"/>
      <c r="AL431" s="7"/>
      <c r="AN431" s="7"/>
      <c r="AP431" s="7"/>
      <c r="AQ431" s="7"/>
      <c r="AS431" s="7"/>
      <c r="AU431" s="7"/>
      <c r="AW431" s="7"/>
      <c r="AX431" s="7"/>
      <c r="AZ431" s="7"/>
      <c r="BB431" s="7"/>
      <c r="BD431" s="7"/>
      <c r="BE431" s="7"/>
      <c r="BG431" s="7"/>
      <c r="BI431" s="7"/>
      <c r="BK431" s="7"/>
      <c r="BL431" s="7"/>
      <c r="BN431" s="7"/>
      <c r="BP431" s="7"/>
      <c r="BR431" s="7"/>
      <c r="BS431" s="7"/>
      <c r="BU431" s="7"/>
      <c r="BW431" s="7"/>
      <c r="BY431" s="7"/>
      <c r="BZ431" s="7"/>
      <c r="CB431" s="7"/>
      <c r="CD431" s="7"/>
      <c r="CF431" s="7"/>
    </row>
    <row r="432" spans="1:84" s="5" customFormat="1" x14ac:dyDescent="0.25">
      <c r="A432" s="7"/>
      <c r="U432" s="7"/>
      <c r="V432" s="7"/>
      <c r="X432" s="7"/>
      <c r="Z432" s="7"/>
      <c r="AB432" s="7"/>
      <c r="AC432" s="7"/>
      <c r="AE432" s="7"/>
      <c r="AG432" s="7"/>
      <c r="AI432" s="7"/>
      <c r="AJ432" s="7"/>
      <c r="AL432" s="7"/>
      <c r="AN432" s="7"/>
      <c r="AP432" s="7"/>
      <c r="AQ432" s="7"/>
      <c r="AS432" s="7"/>
      <c r="AU432" s="7"/>
      <c r="AW432" s="7"/>
      <c r="AX432" s="7"/>
      <c r="AZ432" s="7"/>
      <c r="BB432" s="7"/>
      <c r="BD432" s="7"/>
      <c r="BE432" s="7"/>
      <c r="BG432" s="7"/>
      <c r="BI432" s="7"/>
      <c r="BK432" s="7"/>
      <c r="BL432" s="7"/>
      <c r="BN432" s="7"/>
      <c r="BP432" s="7"/>
      <c r="BR432" s="7"/>
      <c r="BS432" s="7"/>
      <c r="BU432" s="7"/>
      <c r="BW432" s="7"/>
      <c r="BY432" s="7"/>
      <c r="BZ432" s="7"/>
      <c r="CB432" s="7"/>
      <c r="CD432" s="7"/>
      <c r="CF432" s="7"/>
    </row>
    <row r="433" spans="1:84" s="5" customFormat="1" x14ac:dyDescent="0.25">
      <c r="A433" s="7"/>
      <c r="U433" s="7"/>
      <c r="V433" s="7"/>
      <c r="X433" s="7"/>
      <c r="Z433" s="7"/>
      <c r="AB433" s="7"/>
      <c r="AC433" s="7"/>
      <c r="AE433" s="7"/>
      <c r="AG433" s="7"/>
      <c r="AI433" s="7"/>
      <c r="AJ433" s="7"/>
      <c r="AL433" s="7"/>
      <c r="AN433" s="7"/>
      <c r="AP433" s="7"/>
      <c r="AQ433" s="7"/>
      <c r="AS433" s="7"/>
      <c r="AU433" s="7"/>
      <c r="AW433" s="7"/>
      <c r="AX433" s="7"/>
      <c r="AZ433" s="7"/>
      <c r="BB433" s="7"/>
      <c r="BD433" s="7"/>
      <c r="BE433" s="7"/>
      <c r="BG433" s="7"/>
      <c r="BI433" s="7"/>
      <c r="BK433" s="7"/>
      <c r="BL433" s="7"/>
      <c r="BN433" s="7"/>
      <c r="BP433" s="7"/>
      <c r="BR433" s="7"/>
      <c r="BS433" s="7"/>
      <c r="BU433" s="7"/>
      <c r="BW433" s="7"/>
      <c r="BY433" s="7"/>
      <c r="BZ433" s="7"/>
      <c r="CB433" s="7"/>
      <c r="CD433" s="7"/>
      <c r="CF433" s="7"/>
    </row>
    <row r="434" spans="1:84" s="5" customFormat="1" x14ac:dyDescent="0.25">
      <c r="A434" s="7"/>
      <c r="U434" s="7"/>
      <c r="V434" s="7"/>
      <c r="X434" s="7"/>
      <c r="Z434" s="7"/>
      <c r="AB434" s="7"/>
      <c r="AC434" s="7"/>
      <c r="AE434" s="7"/>
      <c r="AG434" s="7"/>
      <c r="AI434" s="7"/>
      <c r="AJ434" s="7"/>
      <c r="AL434" s="7"/>
      <c r="AN434" s="7"/>
      <c r="AP434" s="7"/>
      <c r="AQ434" s="7"/>
      <c r="AS434" s="7"/>
      <c r="AU434" s="7"/>
      <c r="AW434" s="7"/>
      <c r="AX434" s="7"/>
      <c r="AZ434" s="7"/>
      <c r="BB434" s="7"/>
      <c r="BD434" s="7"/>
      <c r="BE434" s="7"/>
      <c r="BG434" s="7"/>
      <c r="BI434" s="7"/>
      <c r="BK434" s="7"/>
      <c r="BL434" s="7"/>
      <c r="BN434" s="7"/>
      <c r="BP434" s="7"/>
      <c r="BR434" s="7"/>
      <c r="BS434" s="7"/>
      <c r="BU434" s="7"/>
      <c r="BW434" s="7"/>
      <c r="BY434" s="7"/>
      <c r="BZ434" s="7"/>
      <c r="CB434" s="7"/>
      <c r="CD434" s="7"/>
      <c r="CF434" s="7"/>
    </row>
    <row r="435" spans="1:84" s="5" customFormat="1" x14ac:dyDescent="0.25">
      <c r="A435" s="7"/>
      <c r="U435" s="7"/>
      <c r="V435" s="7"/>
      <c r="X435" s="7"/>
      <c r="Z435" s="7"/>
      <c r="AB435" s="7"/>
      <c r="AC435" s="7"/>
      <c r="AE435" s="7"/>
      <c r="AG435" s="7"/>
      <c r="AI435" s="7"/>
      <c r="AJ435" s="7"/>
      <c r="AL435" s="7"/>
      <c r="AN435" s="7"/>
      <c r="AP435" s="7"/>
      <c r="AQ435" s="7"/>
      <c r="AS435" s="7"/>
      <c r="AU435" s="7"/>
      <c r="AW435" s="7"/>
      <c r="AX435" s="7"/>
      <c r="AZ435" s="7"/>
      <c r="BB435" s="7"/>
      <c r="BD435" s="7"/>
      <c r="BE435" s="7"/>
      <c r="BG435" s="7"/>
      <c r="BI435" s="7"/>
      <c r="BK435" s="7"/>
      <c r="BL435" s="7"/>
      <c r="BN435" s="7"/>
      <c r="BP435" s="7"/>
      <c r="BR435" s="7"/>
      <c r="BS435" s="7"/>
      <c r="BU435" s="7"/>
      <c r="BW435" s="7"/>
      <c r="BY435" s="7"/>
      <c r="BZ435" s="7"/>
      <c r="CB435" s="7"/>
      <c r="CD435" s="7"/>
      <c r="CF435" s="7"/>
    </row>
    <row r="436" spans="1:84" s="5" customFormat="1" x14ac:dyDescent="0.25">
      <c r="A436" s="7"/>
      <c r="U436" s="7"/>
      <c r="V436" s="7"/>
      <c r="X436" s="7"/>
      <c r="Z436" s="7"/>
      <c r="AB436" s="7"/>
      <c r="AC436" s="7"/>
      <c r="AE436" s="7"/>
      <c r="AG436" s="7"/>
      <c r="AI436" s="7"/>
      <c r="AJ436" s="7"/>
      <c r="AL436" s="7"/>
      <c r="AN436" s="7"/>
      <c r="AP436" s="7"/>
      <c r="AQ436" s="7"/>
      <c r="AS436" s="7"/>
      <c r="AU436" s="7"/>
      <c r="AW436" s="7"/>
      <c r="AX436" s="7"/>
      <c r="AZ436" s="7"/>
      <c r="BB436" s="7"/>
      <c r="BD436" s="7"/>
      <c r="BE436" s="7"/>
      <c r="BG436" s="7"/>
      <c r="BI436" s="7"/>
      <c r="BK436" s="7"/>
      <c r="BL436" s="7"/>
      <c r="BN436" s="7"/>
      <c r="BP436" s="7"/>
      <c r="BR436" s="7"/>
      <c r="BS436" s="7"/>
      <c r="BU436" s="7"/>
      <c r="BW436" s="7"/>
      <c r="BY436" s="7"/>
      <c r="BZ436" s="7"/>
      <c r="CB436" s="7"/>
      <c r="CD436" s="7"/>
      <c r="CF436" s="7"/>
    </row>
    <row r="437" spans="1:84" s="5" customFormat="1" x14ac:dyDescent="0.25">
      <c r="A437" s="7"/>
      <c r="U437" s="7"/>
      <c r="V437" s="7"/>
      <c r="X437" s="7"/>
      <c r="Z437" s="7"/>
      <c r="AB437" s="7"/>
      <c r="AC437" s="7"/>
      <c r="AE437" s="7"/>
      <c r="AG437" s="7"/>
      <c r="AI437" s="7"/>
      <c r="AJ437" s="7"/>
      <c r="AL437" s="7"/>
      <c r="AN437" s="7"/>
      <c r="AP437" s="7"/>
      <c r="AQ437" s="7"/>
      <c r="AS437" s="7"/>
      <c r="AU437" s="7"/>
      <c r="AW437" s="7"/>
      <c r="AX437" s="7"/>
      <c r="AZ437" s="7"/>
      <c r="BB437" s="7"/>
      <c r="BD437" s="7"/>
      <c r="BE437" s="7"/>
      <c r="BG437" s="7"/>
      <c r="BI437" s="7"/>
      <c r="BK437" s="7"/>
      <c r="BL437" s="7"/>
      <c r="BN437" s="7"/>
      <c r="BP437" s="7"/>
      <c r="BR437" s="7"/>
      <c r="BS437" s="7"/>
      <c r="BU437" s="7"/>
      <c r="BW437" s="7"/>
      <c r="BY437" s="7"/>
      <c r="BZ437" s="7"/>
      <c r="CB437" s="7"/>
      <c r="CD437" s="7"/>
      <c r="CF437" s="7"/>
    </row>
    <row r="438" spans="1:84" s="5" customFormat="1" x14ac:dyDescent="0.25">
      <c r="A438" s="7"/>
      <c r="U438" s="7"/>
      <c r="V438" s="7"/>
      <c r="X438" s="7"/>
      <c r="Z438" s="7"/>
      <c r="AB438" s="7"/>
      <c r="AC438" s="7"/>
      <c r="AE438" s="7"/>
      <c r="AG438" s="7"/>
      <c r="AI438" s="7"/>
      <c r="AJ438" s="7"/>
      <c r="AL438" s="7"/>
      <c r="AN438" s="7"/>
      <c r="AP438" s="7"/>
      <c r="AQ438" s="7"/>
      <c r="AS438" s="7"/>
      <c r="AU438" s="7"/>
      <c r="AW438" s="7"/>
      <c r="AX438" s="7"/>
      <c r="AZ438" s="7"/>
      <c r="BB438" s="7"/>
      <c r="BD438" s="7"/>
      <c r="BE438" s="7"/>
      <c r="BG438" s="7"/>
      <c r="BI438" s="7"/>
      <c r="BK438" s="7"/>
      <c r="BL438" s="7"/>
      <c r="BN438" s="7"/>
      <c r="BP438" s="7"/>
      <c r="BR438" s="7"/>
      <c r="BS438" s="7"/>
      <c r="BU438" s="7"/>
      <c r="BW438" s="7"/>
      <c r="BY438" s="7"/>
      <c r="BZ438" s="7"/>
      <c r="CB438" s="7"/>
      <c r="CD438" s="7"/>
      <c r="CF438" s="7"/>
    </row>
    <row r="439" spans="1:84" s="5" customFormat="1" x14ac:dyDescent="0.25">
      <c r="A439" s="7"/>
      <c r="U439" s="7"/>
      <c r="V439" s="7"/>
      <c r="X439" s="7"/>
      <c r="Z439" s="7"/>
      <c r="AB439" s="7"/>
      <c r="AC439" s="7"/>
      <c r="AE439" s="7"/>
      <c r="AG439" s="7"/>
      <c r="AI439" s="7"/>
      <c r="AJ439" s="7"/>
      <c r="AL439" s="7"/>
      <c r="AN439" s="7"/>
      <c r="AP439" s="7"/>
      <c r="AQ439" s="7"/>
      <c r="AS439" s="7"/>
      <c r="AU439" s="7"/>
      <c r="AW439" s="7"/>
      <c r="AX439" s="7"/>
      <c r="AZ439" s="7"/>
      <c r="BB439" s="7"/>
      <c r="BD439" s="7"/>
      <c r="BE439" s="7"/>
      <c r="BG439" s="7"/>
      <c r="BI439" s="7"/>
      <c r="BK439" s="7"/>
      <c r="BL439" s="7"/>
      <c r="BN439" s="7"/>
      <c r="BP439" s="7"/>
      <c r="BR439" s="7"/>
      <c r="BS439" s="7"/>
      <c r="BU439" s="7"/>
      <c r="BW439" s="7"/>
      <c r="BY439" s="7"/>
      <c r="BZ439" s="7"/>
      <c r="CB439" s="7"/>
      <c r="CD439" s="7"/>
      <c r="CF439" s="7"/>
    </row>
    <row r="440" spans="1:84" s="5" customFormat="1" x14ac:dyDescent="0.25">
      <c r="A440" s="7"/>
      <c r="U440" s="7"/>
      <c r="V440" s="7"/>
      <c r="X440" s="7"/>
      <c r="Z440" s="7"/>
      <c r="AB440" s="7"/>
      <c r="AC440" s="7"/>
      <c r="AE440" s="7"/>
      <c r="AG440" s="7"/>
      <c r="AI440" s="7"/>
      <c r="AJ440" s="7"/>
      <c r="AL440" s="7"/>
      <c r="AN440" s="7"/>
      <c r="AP440" s="7"/>
      <c r="AQ440" s="7"/>
      <c r="AS440" s="7"/>
      <c r="AU440" s="7"/>
      <c r="AW440" s="7"/>
      <c r="AX440" s="7"/>
      <c r="AZ440" s="7"/>
      <c r="BB440" s="7"/>
      <c r="BD440" s="7"/>
      <c r="BE440" s="7"/>
      <c r="BG440" s="7"/>
      <c r="BI440" s="7"/>
      <c r="BK440" s="7"/>
      <c r="BL440" s="7"/>
      <c r="BN440" s="7"/>
      <c r="BP440" s="7"/>
      <c r="BR440" s="7"/>
      <c r="BS440" s="7"/>
      <c r="BU440" s="7"/>
      <c r="BW440" s="7"/>
      <c r="BY440" s="7"/>
      <c r="BZ440" s="7"/>
      <c r="CB440" s="7"/>
      <c r="CD440" s="7"/>
      <c r="CF440" s="7"/>
    </row>
    <row r="441" spans="1:84" s="5" customFormat="1" x14ac:dyDescent="0.25">
      <c r="A441" s="7"/>
      <c r="U441" s="7"/>
      <c r="V441" s="7"/>
      <c r="X441" s="7"/>
      <c r="Z441" s="7"/>
      <c r="AB441" s="7"/>
      <c r="AC441" s="7"/>
      <c r="AE441" s="7"/>
      <c r="AG441" s="7"/>
      <c r="AI441" s="7"/>
      <c r="AJ441" s="7"/>
      <c r="AL441" s="7"/>
      <c r="AN441" s="7"/>
      <c r="AP441" s="7"/>
      <c r="AQ441" s="7"/>
      <c r="AS441" s="7"/>
      <c r="AU441" s="7"/>
      <c r="AW441" s="7"/>
      <c r="AX441" s="7"/>
      <c r="AZ441" s="7"/>
      <c r="BB441" s="7"/>
      <c r="BD441" s="7"/>
      <c r="BE441" s="7"/>
      <c r="BG441" s="7"/>
      <c r="BI441" s="7"/>
      <c r="BK441" s="7"/>
      <c r="BL441" s="7"/>
      <c r="BN441" s="7"/>
      <c r="BP441" s="7"/>
      <c r="BR441" s="7"/>
      <c r="BS441" s="7"/>
      <c r="BU441" s="7"/>
      <c r="BW441" s="7"/>
      <c r="BY441" s="7"/>
      <c r="BZ441" s="7"/>
      <c r="CB441" s="7"/>
      <c r="CD441" s="7"/>
      <c r="CF441" s="7"/>
    </row>
    <row r="442" spans="1:84" s="5" customFormat="1" x14ac:dyDescent="0.25">
      <c r="A442" s="7"/>
      <c r="U442" s="7"/>
      <c r="V442" s="7"/>
      <c r="X442" s="7"/>
      <c r="Z442" s="7"/>
      <c r="AB442" s="7"/>
      <c r="AC442" s="7"/>
      <c r="AE442" s="7"/>
      <c r="AG442" s="7"/>
      <c r="AI442" s="7"/>
      <c r="AJ442" s="7"/>
      <c r="AL442" s="7"/>
      <c r="AN442" s="7"/>
      <c r="AP442" s="7"/>
      <c r="AQ442" s="7"/>
      <c r="AS442" s="7"/>
      <c r="AU442" s="7"/>
      <c r="AW442" s="7"/>
      <c r="AX442" s="7"/>
      <c r="AZ442" s="7"/>
      <c r="BB442" s="7"/>
      <c r="BD442" s="7"/>
      <c r="BE442" s="7"/>
      <c r="BG442" s="7"/>
      <c r="BI442" s="7"/>
      <c r="BK442" s="7"/>
      <c r="BL442" s="7"/>
      <c r="BN442" s="7"/>
      <c r="BP442" s="7"/>
      <c r="BR442" s="7"/>
      <c r="BS442" s="7"/>
      <c r="BU442" s="7"/>
      <c r="BW442" s="7"/>
      <c r="BY442" s="7"/>
      <c r="BZ442" s="7"/>
      <c r="CB442" s="7"/>
      <c r="CD442" s="7"/>
      <c r="CF442" s="7"/>
    </row>
    <row r="443" spans="1:84" s="5" customFormat="1" x14ac:dyDescent="0.25">
      <c r="A443" s="7"/>
      <c r="U443" s="7"/>
      <c r="V443" s="7"/>
      <c r="X443" s="7"/>
      <c r="Z443" s="7"/>
      <c r="AB443" s="7"/>
      <c r="AC443" s="7"/>
      <c r="AE443" s="7"/>
      <c r="AG443" s="7"/>
      <c r="AI443" s="7"/>
      <c r="AJ443" s="7"/>
      <c r="AL443" s="7"/>
      <c r="AN443" s="7"/>
      <c r="AP443" s="7"/>
      <c r="AQ443" s="7"/>
      <c r="AS443" s="7"/>
      <c r="AU443" s="7"/>
      <c r="AW443" s="7"/>
      <c r="AX443" s="7"/>
      <c r="AZ443" s="7"/>
      <c r="BB443" s="7"/>
      <c r="BD443" s="7"/>
      <c r="BE443" s="7"/>
      <c r="BG443" s="7"/>
      <c r="BI443" s="7"/>
      <c r="BK443" s="7"/>
      <c r="BL443" s="7"/>
      <c r="BN443" s="7"/>
      <c r="BP443" s="7"/>
      <c r="BR443" s="7"/>
      <c r="BS443" s="7"/>
      <c r="BU443" s="7"/>
      <c r="BW443" s="7"/>
      <c r="BY443" s="7"/>
      <c r="BZ443" s="7"/>
      <c r="CB443" s="7"/>
      <c r="CD443" s="7"/>
      <c r="CF443" s="7"/>
    </row>
    <row r="444" spans="1:84" s="5" customFormat="1" x14ac:dyDescent="0.25">
      <c r="A444" s="7"/>
      <c r="U444" s="7"/>
      <c r="V444" s="7"/>
      <c r="X444" s="7"/>
      <c r="Z444" s="7"/>
      <c r="AB444" s="7"/>
      <c r="AC444" s="7"/>
      <c r="AE444" s="7"/>
      <c r="AG444" s="7"/>
      <c r="AI444" s="7"/>
      <c r="AJ444" s="7"/>
      <c r="AL444" s="7"/>
      <c r="AN444" s="7"/>
      <c r="AP444" s="7"/>
      <c r="AQ444" s="7"/>
      <c r="AS444" s="7"/>
      <c r="AU444" s="7"/>
      <c r="AW444" s="7"/>
      <c r="AX444" s="7"/>
      <c r="AZ444" s="7"/>
      <c r="BB444" s="7"/>
      <c r="BD444" s="7"/>
      <c r="BE444" s="7"/>
      <c r="BG444" s="7"/>
      <c r="BI444" s="7"/>
      <c r="BK444" s="7"/>
      <c r="BL444" s="7"/>
      <c r="BN444" s="7"/>
      <c r="BP444" s="7"/>
      <c r="BR444" s="7"/>
      <c r="BS444" s="7"/>
      <c r="BU444" s="7"/>
      <c r="BW444" s="7"/>
      <c r="BY444" s="7"/>
      <c r="BZ444" s="7"/>
      <c r="CB444" s="7"/>
      <c r="CD444" s="7"/>
      <c r="CF444" s="7"/>
    </row>
    <row r="445" spans="1:84" s="5" customFormat="1" x14ac:dyDescent="0.25">
      <c r="A445" s="7"/>
      <c r="U445" s="7"/>
      <c r="V445" s="7"/>
      <c r="X445" s="7"/>
      <c r="Z445" s="7"/>
      <c r="AB445" s="7"/>
      <c r="AC445" s="7"/>
      <c r="AE445" s="7"/>
      <c r="AG445" s="7"/>
      <c r="AI445" s="7"/>
      <c r="AJ445" s="7"/>
      <c r="AL445" s="7"/>
      <c r="AN445" s="7"/>
      <c r="AP445" s="7"/>
      <c r="AQ445" s="7"/>
      <c r="AS445" s="7"/>
      <c r="AU445" s="7"/>
      <c r="AW445" s="7"/>
      <c r="AX445" s="7"/>
      <c r="AZ445" s="7"/>
      <c r="BB445" s="7"/>
      <c r="BD445" s="7"/>
      <c r="BE445" s="7"/>
      <c r="BG445" s="7"/>
      <c r="BI445" s="7"/>
      <c r="BK445" s="7"/>
      <c r="BL445" s="7"/>
      <c r="BN445" s="7"/>
      <c r="BP445" s="7"/>
      <c r="BR445" s="7"/>
      <c r="BS445" s="7"/>
      <c r="BU445" s="7"/>
      <c r="BW445" s="7"/>
      <c r="BY445" s="7"/>
      <c r="BZ445" s="7"/>
      <c r="CB445" s="7"/>
      <c r="CD445" s="7"/>
      <c r="CF445" s="7"/>
    </row>
    <row r="446" spans="1:84" s="5" customFormat="1" x14ac:dyDescent="0.25">
      <c r="A446" s="7"/>
      <c r="U446" s="7"/>
      <c r="V446" s="7"/>
      <c r="X446" s="7"/>
      <c r="Z446" s="7"/>
      <c r="AB446" s="7"/>
      <c r="AC446" s="7"/>
      <c r="AE446" s="7"/>
      <c r="AG446" s="7"/>
      <c r="AI446" s="7"/>
      <c r="AJ446" s="7"/>
      <c r="AL446" s="7"/>
      <c r="AN446" s="7"/>
      <c r="AP446" s="7"/>
      <c r="AQ446" s="7"/>
      <c r="AS446" s="7"/>
      <c r="AU446" s="7"/>
      <c r="AW446" s="7"/>
      <c r="AX446" s="7"/>
      <c r="AZ446" s="7"/>
      <c r="BB446" s="7"/>
      <c r="BD446" s="7"/>
      <c r="BE446" s="7"/>
      <c r="BG446" s="7"/>
      <c r="BI446" s="7"/>
      <c r="BK446" s="7"/>
      <c r="BL446" s="7"/>
      <c r="BN446" s="7"/>
      <c r="BP446" s="7"/>
      <c r="BR446" s="7"/>
      <c r="BS446" s="7"/>
      <c r="BU446" s="7"/>
      <c r="BW446" s="7"/>
      <c r="BY446" s="7"/>
      <c r="BZ446" s="7"/>
      <c r="CB446" s="7"/>
      <c r="CD446" s="7"/>
      <c r="CF446" s="7"/>
    </row>
    <row r="447" spans="1:84" s="5" customFormat="1" x14ac:dyDescent="0.25">
      <c r="A447" s="7"/>
      <c r="U447" s="7"/>
      <c r="V447" s="7"/>
      <c r="X447" s="7"/>
      <c r="Z447" s="7"/>
      <c r="AB447" s="7"/>
      <c r="AC447" s="7"/>
      <c r="AE447" s="7"/>
      <c r="AG447" s="7"/>
      <c r="AI447" s="7"/>
      <c r="AJ447" s="7"/>
      <c r="AL447" s="7"/>
      <c r="AN447" s="7"/>
      <c r="AP447" s="7"/>
      <c r="AQ447" s="7"/>
      <c r="AS447" s="7"/>
      <c r="AU447" s="7"/>
      <c r="AW447" s="7"/>
      <c r="AX447" s="7"/>
      <c r="AZ447" s="7"/>
      <c r="BB447" s="7"/>
      <c r="BD447" s="7"/>
      <c r="BE447" s="7"/>
      <c r="BG447" s="7"/>
      <c r="BI447" s="7"/>
      <c r="BK447" s="7"/>
      <c r="BL447" s="7"/>
      <c r="BN447" s="7"/>
      <c r="BP447" s="7"/>
      <c r="BR447" s="7"/>
      <c r="BS447" s="7"/>
      <c r="BU447" s="7"/>
      <c r="BW447" s="7"/>
      <c r="BY447" s="7"/>
      <c r="BZ447" s="7"/>
      <c r="CB447" s="7"/>
      <c r="CD447" s="7"/>
      <c r="CF447" s="7"/>
    </row>
    <row r="448" spans="1:84" s="5" customFormat="1" x14ac:dyDescent="0.25">
      <c r="A448" s="7"/>
      <c r="U448" s="7"/>
      <c r="V448" s="7"/>
      <c r="X448" s="7"/>
      <c r="Z448" s="7"/>
      <c r="AB448" s="7"/>
      <c r="AC448" s="7"/>
      <c r="AE448" s="7"/>
      <c r="AG448" s="7"/>
      <c r="AI448" s="7"/>
      <c r="AJ448" s="7"/>
      <c r="AL448" s="7"/>
      <c r="AN448" s="7"/>
      <c r="AP448" s="7"/>
      <c r="AQ448" s="7"/>
      <c r="AS448" s="7"/>
      <c r="AU448" s="7"/>
      <c r="AW448" s="7"/>
      <c r="AX448" s="7"/>
      <c r="AZ448" s="7"/>
      <c r="BB448" s="7"/>
      <c r="BD448" s="7"/>
      <c r="BE448" s="7"/>
      <c r="BG448" s="7"/>
      <c r="BI448" s="7"/>
      <c r="BK448" s="7"/>
      <c r="BL448" s="7"/>
      <c r="BN448" s="7"/>
      <c r="BP448" s="7"/>
      <c r="BR448" s="7"/>
      <c r="BS448" s="7"/>
      <c r="BU448" s="7"/>
      <c r="BW448" s="7"/>
      <c r="BY448" s="7"/>
      <c r="BZ448" s="7"/>
      <c r="CB448" s="7"/>
      <c r="CD448" s="7"/>
      <c r="CF448" s="7"/>
    </row>
    <row r="449" spans="1:84" s="5" customFormat="1" x14ac:dyDescent="0.25">
      <c r="A449" s="7"/>
      <c r="U449" s="7"/>
      <c r="V449" s="7"/>
      <c r="X449" s="7"/>
      <c r="Z449" s="7"/>
      <c r="AB449" s="7"/>
      <c r="AC449" s="7"/>
      <c r="AE449" s="7"/>
      <c r="AG449" s="7"/>
      <c r="AI449" s="7"/>
      <c r="AJ449" s="7"/>
      <c r="AL449" s="7"/>
      <c r="AN449" s="7"/>
      <c r="AP449" s="7"/>
      <c r="AQ449" s="7"/>
      <c r="AS449" s="7"/>
      <c r="AU449" s="7"/>
      <c r="AW449" s="7"/>
      <c r="AX449" s="7"/>
      <c r="AZ449" s="7"/>
      <c r="BB449" s="7"/>
      <c r="BD449" s="7"/>
      <c r="BE449" s="7"/>
      <c r="BG449" s="7"/>
      <c r="BI449" s="7"/>
      <c r="BK449" s="7"/>
      <c r="BL449" s="7"/>
      <c r="BN449" s="7"/>
      <c r="BP449" s="7"/>
      <c r="BR449" s="7"/>
      <c r="BS449" s="7"/>
      <c r="BU449" s="7"/>
      <c r="BW449" s="7"/>
      <c r="BY449" s="7"/>
      <c r="BZ449" s="7"/>
      <c r="CB449" s="7"/>
      <c r="CD449" s="7"/>
      <c r="CF449" s="7"/>
    </row>
    <row r="450" spans="1:84" s="5" customFormat="1" x14ac:dyDescent="0.25">
      <c r="A450" s="7"/>
      <c r="U450" s="7"/>
      <c r="V450" s="7"/>
      <c r="X450" s="7"/>
      <c r="Z450" s="7"/>
      <c r="AB450" s="7"/>
      <c r="AC450" s="7"/>
      <c r="AE450" s="7"/>
      <c r="AG450" s="7"/>
      <c r="AI450" s="7"/>
      <c r="AJ450" s="7"/>
      <c r="AL450" s="7"/>
      <c r="AN450" s="7"/>
      <c r="AP450" s="7"/>
      <c r="AQ450" s="7"/>
      <c r="AS450" s="7"/>
      <c r="AU450" s="7"/>
      <c r="AW450" s="7"/>
      <c r="AX450" s="7"/>
      <c r="AZ450" s="7"/>
      <c r="BB450" s="7"/>
      <c r="BD450" s="7"/>
      <c r="BE450" s="7"/>
      <c r="BG450" s="7"/>
      <c r="BI450" s="7"/>
      <c r="BK450" s="7"/>
      <c r="BL450" s="7"/>
      <c r="BN450" s="7"/>
      <c r="BP450" s="7"/>
      <c r="BR450" s="7"/>
      <c r="BS450" s="7"/>
      <c r="BU450" s="7"/>
      <c r="BW450" s="7"/>
      <c r="BY450" s="7"/>
      <c r="BZ450" s="7"/>
      <c r="CB450" s="7"/>
      <c r="CD450" s="7"/>
      <c r="CF450" s="7"/>
    </row>
    <row r="451" spans="1:84" s="5" customFormat="1" x14ac:dyDescent="0.25">
      <c r="A451" s="7"/>
      <c r="U451" s="7"/>
      <c r="V451" s="7"/>
      <c r="X451" s="7"/>
      <c r="Z451" s="7"/>
      <c r="AB451" s="7"/>
      <c r="AC451" s="7"/>
      <c r="AE451" s="7"/>
      <c r="AG451" s="7"/>
      <c r="AI451" s="7"/>
      <c r="AJ451" s="7"/>
      <c r="AL451" s="7"/>
      <c r="AN451" s="7"/>
      <c r="AP451" s="7"/>
      <c r="AQ451" s="7"/>
      <c r="AS451" s="7"/>
      <c r="AU451" s="7"/>
      <c r="AW451" s="7"/>
      <c r="AX451" s="7"/>
      <c r="AZ451" s="7"/>
      <c r="BB451" s="7"/>
      <c r="BD451" s="7"/>
      <c r="BE451" s="7"/>
      <c r="BG451" s="7"/>
      <c r="BI451" s="7"/>
      <c r="BK451" s="7"/>
      <c r="BL451" s="7"/>
      <c r="BN451" s="7"/>
      <c r="BP451" s="7"/>
      <c r="BR451" s="7"/>
      <c r="BS451" s="7"/>
      <c r="BU451" s="7"/>
      <c r="BW451" s="7"/>
      <c r="BY451" s="7"/>
      <c r="BZ451" s="7"/>
      <c r="CB451" s="7"/>
      <c r="CD451" s="7"/>
      <c r="CF451" s="7"/>
    </row>
    <row r="452" spans="1:84" s="5" customFormat="1" x14ac:dyDescent="0.25">
      <c r="A452" s="7"/>
      <c r="U452" s="7"/>
      <c r="V452" s="7"/>
      <c r="X452" s="7"/>
      <c r="Z452" s="7"/>
      <c r="AB452" s="7"/>
      <c r="AC452" s="7"/>
      <c r="AE452" s="7"/>
      <c r="AG452" s="7"/>
      <c r="AI452" s="7"/>
      <c r="AJ452" s="7"/>
      <c r="AL452" s="7"/>
      <c r="AN452" s="7"/>
      <c r="AP452" s="7"/>
      <c r="AQ452" s="7"/>
      <c r="AS452" s="7"/>
      <c r="AU452" s="7"/>
      <c r="AW452" s="7"/>
      <c r="AX452" s="7"/>
      <c r="AZ452" s="7"/>
      <c r="BB452" s="7"/>
      <c r="BD452" s="7"/>
      <c r="BE452" s="7"/>
      <c r="BG452" s="7"/>
      <c r="BI452" s="7"/>
      <c r="BK452" s="7"/>
      <c r="BL452" s="7"/>
      <c r="BN452" s="7"/>
      <c r="BP452" s="7"/>
      <c r="BR452" s="7"/>
      <c r="BS452" s="7"/>
      <c r="BU452" s="7"/>
      <c r="BW452" s="7"/>
      <c r="BY452" s="7"/>
      <c r="BZ452" s="7"/>
      <c r="CB452" s="7"/>
      <c r="CD452" s="7"/>
      <c r="CF452" s="7"/>
    </row>
    <row r="453" spans="1:84" s="5" customFormat="1" x14ac:dyDescent="0.25">
      <c r="A453" s="7"/>
      <c r="U453" s="7"/>
      <c r="V453" s="7"/>
      <c r="X453" s="7"/>
      <c r="Z453" s="7"/>
      <c r="AB453" s="7"/>
      <c r="AC453" s="7"/>
      <c r="AE453" s="7"/>
      <c r="AG453" s="7"/>
      <c r="AI453" s="7"/>
      <c r="AJ453" s="7"/>
      <c r="AL453" s="7"/>
      <c r="AN453" s="7"/>
      <c r="AP453" s="7"/>
      <c r="AQ453" s="7"/>
      <c r="AS453" s="7"/>
      <c r="AU453" s="7"/>
      <c r="AW453" s="7"/>
      <c r="AX453" s="7"/>
      <c r="AZ453" s="7"/>
      <c r="BB453" s="7"/>
      <c r="BD453" s="7"/>
      <c r="BE453" s="7"/>
      <c r="BG453" s="7"/>
      <c r="BI453" s="7"/>
      <c r="BK453" s="7"/>
      <c r="BL453" s="7"/>
      <c r="BN453" s="7"/>
      <c r="BP453" s="7"/>
      <c r="BR453" s="7"/>
      <c r="BS453" s="7"/>
      <c r="BU453" s="7"/>
      <c r="BW453" s="7"/>
      <c r="BY453" s="7"/>
      <c r="BZ453" s="7"/>
      <c r="CB453" s="7"/>
      <c r="CD453" s="7"/>
      <c r="CF453" s="7"/>
    </row>
    <row r="454" spans="1:84" s="5" customFormat="1" x14ac:dyDescent="0.25">
      <c r="A454" s="7"/>
      <c r="U454" s="7"/>
      <c r="V454" s="7"/>
      <c r="X454" s="7"/>
      <c r="Z454" s="7"/>
      <c r="AB454" s="7"/>
      <c r="AC454" s="7"/>
      <c r="AE454" s="7"/>
      <c r="AG454" s="7"/>
      <c r="AI454" s="7"/>
      <c r="AJ454" s="7"/>
      <c r="AL454" s="7"/>
      <c r="AN454" s="7"/>
      <c r="AP454" s="7"/>
      <c r="AQ454" s="7"/>
      <c r="AS454" s="7"/>
      <c r="AU454" s="7"/>
      <c r="AW454" s="7"/>
      <c r="AX454" s="7"/>
      <c r="AZ454" s="7"/>
      <c r="BB454" s="7"/>
      <c r="BD454" s="7"/>
      <c r="BE454" s="7"/>
      <c r="BG454" s="7"/>
      <c r="BI454" s="7"/>
      <c r="BK454" s="7"/>
      <c r="BL454" s="7"/>
      <c r="BN454" s="7"/>
      <c r="BP454" s="7"/>
      <c r="BR454" s="7"/>
      <c r="BS454" s="7"/>
      <c r="BU454" s="7"/>
      <c r="BW454" s="7"/>
      <c r="BY454" s="7"/>
      <c r="BZ454" s="7"/>
      <c r="CB454" s="7"/>
      <c r="CD454" s="7"/>
      <c r="CF454" s="7"/>
    </row>
    <row r="455" spans="1:84" s="5" customFormat="1" x14ac:dyDescent="0.25">
      <c r="A455" s="7"/>
      <c r="U455" s="7"/>
      <c r="V455" s="7"/>
      <c r="X455" s="7"/>
      <c r="Z455" s="7"/>
      <c r="AB455" s="7"/>
      <c r="AC455" s="7"/>
      <c r="AE455" s="7"/>
      <c r="AG455" s="7"/>
      <c r="AI455" s="7"/>
      <c r="AJ455" s="7"/>
      <c r="AL455" s="7"/>
      <c r="AN455" s="7"/>
      <c r="AP455" s="7"/>
      <c r="AQ455" s="7"/>
      <c r="AS455" s="7"/>
      <c r="AU455" s="7"/>
      <c r="AW455" s="7"/>
      <c r="AX455" s="7"/>
      <c r="AZ455" s="7"/>
      <c r="BB455" s="7"/>
      <c r="BD455" s="7"/>
      <c r="BE455" s="7"/>
      <c r="BG455" s="7"/>
      <c r="BI455" s="7"/>
      <c r="BK455" s="7"/>
      <c r="BL455" s="7"/>
      <c r="BN455" s="7"/>
      <c r="BP455" s="7"/>
      <c r="BR455" s="7"/>
      <c r="BS455" s="7"/>
      <c r="BU455" s="7"/>
      <c r="BW455" s="7"/>
      <c r="BY455" s="7"/>
      <c r="BZ455" s="7"/>
      <c r="CB455" s="7"/>
      <c r="CD455" s="7"/>
      <c r="CF455" s="7"/>
    </row>
    <row r="456" spans="1:84" s="5" customFormat="1" x14ac:dyDescent="0.25">
      <c r="A456" s="7"/>
      <c r="U456" s="7"/>
      <c r="V456" s="7"/>
      <c r="X456" s="7"/>
      <c r="Z456" s="7"/>
      <c r="AB456" s="7"/>
      <c r="AC456" s="7"/>
      <c r="AE456" s="7"/>
      <c r="AG456" s="7"/>
      <c r="AI456" s="7"/>
      <c r="AJ456" s="7"/>
      <c r="AL456" s="7"/>
      <c r="AN456" s="7"/>
      <c r="AP456" s="7"/>
      <c r="AQ456" s="7"/>
      <c r="AS456" s="7"/>
      <c r="AU456" s="7"/>
      <c r="AW456" s="7"/>
      <c r="AX456" s="7"/>
      <c r="AZ456" s="7"/>
      <c r="BB456" s="7"/>
      <c r="BD456" s="7"/>
      <c r="BE456" s="7"/>
      <c r="BG456" s="7"/>
      <c r="BI456" s="7"/>
      <c r="BK456" s="7"/>
      <c r="BL456" s="7"/>
      <c r="BN456" s="7"/>
      <c r="BP456" s="7"/>
      <c r="BR456" s="7"/>
      <c r="BS456" s="7"/>
      <c r="BU456" s="7"/>
      <c r="BW456" s="7"/>
      <c r="BY456" s="7"/>
      <c r="BZ456" s="7"/>
      <c r="CB456" s="7"/>
      <c r="CD456" s="7"/>
      <c r="CF456" s="7"/>
    </row>
    <row r="457" spans="1:84" s="5" customFormat="1" x14ac:dyDescent="0.25">
      <c r="A457" s="7"/>
      <c r="U457" s="7"/>
      <c r="V457" s="7"/>
      <c r="X457" s="7"/>
      <c r="Z457" s="7"/>
      <c r="AB457" s="7"/>
      <c r="AC457" s="7"/>
      <c r="AE457" s="7"/>
      <c r="AG457" s="7"/>
      <c r="AI457" s="7"/>
      <c r="AJ457" s="7"/>
      <c r="AL457" s="7"/>
      <c r="AN457" s="7"/>
      <c r="AP457" s="7"/>
      <c r="AQ457" s="7"/>
      <c r="AS457" s="7"/>
      <c r="AU457" s="7"/>
      <c r="AW457" s="7"/>
      <c r="AX457" s="7"/>
      <c r="AZ457" s="7"/>
      <c r="BB457" s="7"/>
      <c r="BD457" s="7"/>
      <c r="BE457" s="7"/>
      <c r="BG457" s="7"/>
      <c r="BI457" s="7"/>
      <c r="BK457" s="7"/>
      <c r="BL457" s="7"/>
      <c r="BN457" s="7"/>
      <c r="BP457" s="7"/>
      <c r="BR457" s="7"/>
      <c r="BS457" s="7"/>
      <c r="BU457" s="7"/>
      <c r="BW457" s="7"/>
      <c r="BY457" s="7"/>
      <c r="BZ457" s="7"/>
      <c r="CB457" s="7"/>
      <c r="CD457" s="7"/>
      <c r="CF457" s="7"/>
    </row>
    <row r="458" spans="1:84" s="5" customFormat="1" x14ac:dyDescent="0.25">
      <c r="A458" s="7"/>
      <c r="U458" s="7"/>
      <c r="V458" s="7"/>
      <c r="X458" s="7"/>
      <c r="Z458" s="7"/>
      <c r="AB458" s="7"/>
      <c r="AC458" s="7"/>
      <c r="AE458" s="7"/>
      <c r="AG458" s="7"/>
      <c r="AI458" s="7"/>
      <c r="AJ458" s="7"/>
      <c r="AL458" s="7"/>
      <c r="AN458" s="7"/>
      <c r="AP458" s="7"/>
      <c r="AQ458" s="7"/>
      <c r="AS458" s="7"/>
      <c r="AU458" s="7"/>
      <c r="AW458" s="7"/>
      <c r="AX458" s="7"/>
      <c r="AZ458" s="7"/>
      <c r="BB458" s="7"/>
      <c r="BD458" s="7"/>
      <c r="BE458" s="7"/>
      <c r="BG458" s="7"/>
      <c r="BI458" s="7"/>
      <c r="BK458" s="7"/>
      <c r="BL458" s="7"/>
      <c r="BN458" s="7"/>
      <c r="BP458" s="7"/>
      <c r="BR458" s="7"/>
      <c r="BS458" s="7"/>
      <c r="BU458" s="7"/>
      <c r="BW458" s="7"/>
      <c r="BY458" s="7"/>
      <c r="BZ458" s="7"/>
      <c r="CB458" s="7"/>
      <c r="CD458" s="7"/>
      <c r="CF458" s="7"/>
    </row>
    <row r="459" spans="1:84" s="5" customFormat="1" x14ac:dyDescent="0.25">
      <c r="A459" s="7"/>
      <c r="U459" s="7"/>
      <c r="V459" s="7"/>
      <c r="X459" s="7"/>
      <c r="Z459" s="7"/>
      <c r="AB459" s="7"/>
      <c r="AC459" s="7"/>
      <c r="AE459" s="7"/>
      <c r="AG459" s="7"/>
      <c r="AI459" s="7"/>
      <c r="AJ459" s="7"/>
      <c r="AL459" s="7"/>
      <c r="AN459" s="7"/>
      <c r="AP459" s="7"/>
      <c r="AQ459" s="7"/>
      <c r="AS459" s="7"/>
      <c r="AU459" s="7"/>
      <c r="AW459" s="7"/>
      <c r="AX459" s="7"/>
      <c r="AZ459" s="7"/>
      <c r="BB459" s="7"/>
      <c r="BD459" s="7"/>
      <c r="BE459" s="7"/>
      <c r="BG459" s="7"/>
      <c r="BI459" s="7"/>
      <c r="BK459" s="7"/>
      <c r="BL459" s="7"/>
      <c r="BN459" s="7"/>
      <c r="BP459" s="7"/>
      <c r="BR459" s="7"/>
      <c r="BS459" s="7"/>
      <c r="BU459" s="7"/>
      <c r="BW459" s="7"/>
      <c r="BY459" s="7"/>
      <c r="BZ459" s="7"/>
      <c r="CB459" s="7"/>
      <c r="CD459" s="7"/>
      <c r="CF459" s="7"/>
    </row>
    <row r="460" spans="1:84" s="5" customFormat="1" x14ac:dyDescent="0.25">
      <c r="A460" s="7"/>
      <c r="U460" s="7"/>
      <c r="V460" s="7"/>
      <c r="X460" s="7"/>
      <c r="Z460" s="7"/>
      <c r="AB460" s="7"/>
      <c r="AC460" s="7"/>
      <c r="AE460" s="7"/>
      <c r="AG460" s="7"/>
      <c r="AI460" s="7"/>
      <c r="AJ460" s="7"/>
      <c r="AL460" s="7"/>
      <c r="AN460" s="7"/>
      <c r="AP460" s="7"/>
      <c r="AQ460" s="7"/>
      <c r="AS460" s="7"/>
      <c r="AU460" s="7"/>
      <c r="AW460" s="7"/>
      <c r="AX460" s="7"/>
      <c r="AZ460" s="7"/>
      <c r="BB460" s="7"/>
      <c r="BD460" s="7"/>
      <c r="BE460" s="7"/>
      <c r="BG460" s="7"/>
      <c r="BI460" s="7"/>
      <c r="BK460" s="7"/>
      <c r="BL460" s="7"/>
      <c r="BN460" s="7"/>
      <c r="BP460" s="7"/>
      <c r="BR460" s="7"/>
      <c r="BS460" s="7"/>
      <c r="BU460" s="7"/>
      <c r="BW460" s="7"/>
      <c r="BY460" s="7"/>
      <c r="BZ460" s="7"/>
      <c r="CB460" s="7"/>
      <c r="CD460" s="7"/>
      <c r="CF460" s="7"/>
    </row>
    <row r="461" spans="1:84" s="5" customFormat="1" x14ac:dyDescent="0.25">
      <c r="A461" s="7"/>
      <c r="U461" s="7"/>
      <c r="V461" s="7"/>
      <c r="X461" s="7"/>
      <c r="Z461" s="7"/>
      <c r="AB461" s="7"/>
      <c r="AC461" s="7"/>
      <c r="AE461" s="7"/>
      <c r="AG461" s="7"/>
      <c r="AI461" s="7"/>
      <c r="AJ461" s="7"/>
      <c r="AL461" s="7"/>
      <c r="AN461" s="7"/>
      <c r="AP461" s="7"/>
      <c r="AQ461" s="7"/>
      <c r="AS461" s="7"/>
      <c r="AU461" s="7"/>
      <c r="AW461" s="7"/>
      <c r="AX461" s="7"/>
      <c r="AZ461" s="7"/>
      <c r="BB461" s="7"/>
      <c r="BD461" s="7"/>
      <c r="BE461" s="7"/>
      <c r="BG461" s="7"/>
      <c r="BI461" s="7"/>
      <c r="BK461" s="7"/>
      <c r="BL461" s="7"/>
      <c r="BN461" s="7"/>
      <c r="BP461" s="7"/>
      <c r="BR461" s="7"/>
      <c r="BS461" s="7"/>
      <c r="BU461" s="7"/>
      <c r="BW461" s="7"/>
      <c r="BY461" s="7"/>
      <c r="BZ461" s="7"/>
      <c r="CB461" s="7"/>
      <c r="CD461" s="7"/>
      <c r="CF461" s="7"/>
    </row>
    <row r="462" spans="1:84" s="5" customFormat="1" x14ac:dyDescent="0.25">
      <c r="A462" s="7"/>
      <c r="U462" s="7"/>
      <c r="V462" s="7"/>
      <c r="X462" s="7"/>
      <c r="Z462" s="7"/>
      <c r="AB462" s="7"/>
      <c r="AC462" s="7"/>
      <c r="AE462" s="7"/>
      <c r="AG462" s="7"/>
      <c r="AI462" s="7"/>
      <c r="AJ462" s="7"/>
      <c r="AL462" s="7"/>
      <c r="AN462" s="7"/>
      <c r="AP462" s="7"/>
      <c r="AQ462" s="7"/>
      <c r="AS462" s="7"/>
      <c r="AU462" s="7"/>
      <c r="AW462" s="7"/>
      <c r="AX462" s="7"/>
      <c r="AZ462" s="7"/>
      <c r="BB462" s="7"/>
      <c r="BD462" s="7"/>
      <c r="BE462" s="7"/>
      <c r="BG462" s="7"/>
      <c r="BI462" s="7"/>
      <c r="BK462" s="7"/>
      <c r="BL462" s="7"/>
      <c r="BN462" s="7"/>
      <c r="BP462" s="7"/>
      <c r="BR462" s="7"/>
      <c r="BS462" s="7"/>
      <c r="BU462" s="7"/>
      <c r="BW462" s="7"/>
      <c r="BY462" s="7"/>
      <c r="BZ462" s="7"/>
      <c r="CB462" s="7"/>
      <c r="CD462" s="7"/>
      <c r="CF462" s="7"/>
    </row>
    <row r="463" spans="1:84" s="5" customFormat="1" x14ac:dyDescent="0.25">
      <c r="A463" s="7"/>
      <c r="U463" s="7"/>
      <c r="V463" s="7"/>
      <c r="X463" s="7"/>
      <c r="Z463" s="7"/>
      <c r="AB463" s="7"/>
      <c r="AC463" s="7"/>
      <c r="AE463" s="7"/>
      <c r="AG463" s="7"/>
      <c r="AI463" s="7"/>
      <c r="AJ463" s="7"/>
      <c r="AL463" s="7"/>
      <c r="AN463" s="7"/>
      <c r="AP463" s="7"/>
      <c r="AQ463" s="7"/>
      <c r="AS463" s="7"/>
      <c r="AU463" s="7"/>
      <c r="AW463" s="7"/>
      <c r="AX463" s="7"/>
      <c r="AZ463" s="7"/>
      <c r="BB463" s="7"/>
      <c r="BD463" s="7"/>
      <c r="BE463" s="7"/>
      <c r="BG463" s="7"/>
      <c r="BI463" s="7"/>
      <c r="BK463" s="7"/>
      <c r="BL463" s="7"/>
      <c r="BN463" s="7"/>
      <c r="BP463" s="7"/>
      <c r="BR463" s="7"/>
      <c r="BS463" s="7"/>
      <c r="BU463" s="7"/>
      <c r="BW463" s="7"/>
      <c r="BY463" s="7"/>
      <c r="BZ463" s="7"/>
      <c r="CB463" s="7"/>
      <c r="CD463" s="7"/>
      <c r="CF463" s="7"/>
    </row>
    <row r="464" spans="1:84" s="5" customFormat="1" x14ac:dyDescent="0.25">
      <c r="A464" s="7"/>
      <c r="U464" s="7"/>
      <c r="V464" s="7"/>
      <c r="X464" s="7"/>
      <c r="Z464" s="7"/>
      <c r="AB464" s="7"/>
      <c r="AC464" s="7"/>
      <c r="AE464" s="7"/>
      <c r="AG464" s="7"/>
      <c r="AI464" s="7"/>
      <c r="AJ464" s="7"/>
      <c r="AL464" s="7"/>
      <c r="AN464" s="7"/>
      <c r="AP464" s="7"/>
      <c r="AQ464" s="7"/>
      <c r="AS464" s="7"/>
      <c r="AU464" s="7"/>
      <c r="AW464" s="7"/>
      <c r="AX464" s="7"/>
      <c r="AZ464" s="7"/>
      <c r="BB464" s="7"/>
      <c r="BD464" s="7"/>
      <c r="BE464" s="7"/>
      <c r="BG464" s="7"/>
      <c r="BI464" s="7"/>
      <c r="BK464" s="7"/>
      <c r="BL464" s="7"/>
      <c r="BN464" s="7"/>
      <c r="BP464" s="7"/>
      <c r="BR464" s="7"/>
      <c r="BS464" s="7"/>
      <c r="BU464" s="7"/>
      <c r="BW464" s="7"/>
      <c r="BY464" s="7"/>
      <c r="BZ464" s="7"/>
      <c r="CB464" s="7"/>
      <c r="CD464" s="7"/>
      <c r="CF464" s="7"/>
    </row>
    <row r="465" spans="1:84" s="5" customFormat="1" x14ac:dyDescent="0.25">
      <c r="A465" s="7"/>
      <c r="U465" s="7"/>
      <c r="V465" s="7"/>
      <c r="X465" s="7"/>
      <c r="Z465" s="7"/>
      <c r="AB465" s="7"/>
      <c r="AC465" s="7"/>
      <c r="AE465" s="7"/>
      <c r="AG465" s="7"/>
      <c r="AI465" s="7"/>
      <c r="AJ465" s="7"/>
      <c r="AL465" s="7"/>
      <c r="AN465" s="7"/>
      <c r="AP465" s="7"/>
      <c r="AQ465" s="7"/>
      <c r="AS465" s="7"/>
      <c r="AU465" s="7"/>
      <c r="AW465" s="7"/>
      <c r="AX465" s="7"/>
      <c r="AZ465" s="7"/>
      <c r="BB465" s="7"/>
      <c r="BD465" s="7"/>
      <c r="BE465" s="7"/>
      <c r="BG465" s="7"/>
      <c r="BI465" s="7"/>
      <c r="BK465" s="7"/>
      <c r="BL465" s="7"/>
      <c r="BN465" s="7"/>
      <c r="BP465" s="7"/>
      <c r="BR465" s="7"/>
      <c r="BS465" s="7"/>
      <c r="BU465" s="7"/>
      <c r="BW465" s="7"/>
      <c r="BY465" s="7"/>
      <c r="BZ465" s="7"/>
      <c r="CB465" s="7"/>
      <c r="CD465" s="7"/>
      <c r="CF465" s="7"/>
    </row>
    <row r="466" spans="1:84" s="5" customFormat="1" x14ac:dyDescent="0.25">
      <c r="A466" s="7"/>
      <c r="U466" s="7"/>
      <c r="V466" s="7"/>
      <c r="X466" s="7"/>
      <c r="Z466" s="7"/>
      <c r="AB466" s="7"/>
      <c r="AC466" s="7"/>
      <c r="AE466" s="7"/>
      <c r="AG466" s="7"/>
      <c r="AI466" s="7"/>
      <c r="AJ466" s="7"/>
      <c r="AL466" s="7"/>
      <c r="AN466" s="7"/>
      <c r="AP466" s="7"/>
      <c r="AQ466" s="7"/>
      <c r="AS466" s="7"/>
      <c r="AU466" s="7"/>
      <c r="AW466" s="7"/>
      <c r="AX466" s="7"/>
      <c r="AZ466" s="7"/>
      <c r="BB466" s="7"/>
      <c r="BD466" s="7"/>
      <c r="BE466" s="7"/>
      <c r="BG466" s="7"/>
      <c r="BI466" s="7"/>
      <c r="BK466" s="7"/>
      <c r="BL466" s="7"/>
      <c r="BN466" s="7"/>
      <c r="BP466" s="7"/>
      <c r="BR466" s="7"/>
      <c r="BS466" s="7"/>
      <c r="BU466" s="7"/>
      <c r="BW466" s="7"/>
      <c r="BY466" s="7"/>
      <c r="BZ466" s="7"/>
      <c r="CB466" s="7"/>
      <c r="CD466" s="7"/>
      <c r="CF466" s="7"/>
    </row>
    <row r="467" spans="1:84" s="5" customFormat="1" x14ac:dyDescent="0.25">
      <c r="A467" s="7"/>
      <c r="U467" s="7"/>
      <c r="V467" s="7"/>
      <c r="X467" s="7"/>
      <c r="Z467" s="7"/>
      <c r="AB467" s="7"/>
      <c r="AC467" s="7"/>
      <c r="AE467" s="7"/>
      <c r="AG467" s="7"/>
      <c r="AI467" s="7"/>
      <c r="AJ467" s="7"/>
      <c r="AL467" s="7"/>
      <c r="AN467" s="7"/>
      <c r="AP467" s="7"/>
      <c r="AQ467" s="7"/>
      <c r="AS467" s="7"/>
      <c r="AU467" s="7"/>
      <c r="AW467" s="7"/>
      <c r="AX467" s="7"/>
      <c r="AZ467" s="7"/>
      <c r="BB467" s="7"/>
      <c r="BD467" s="7"/>
      <c r="BE467" s="7"/>
      <c r="BG467" s="7"/>
      <c r="BI467" s="7"/>
      <c r="BK467" s="7"/>
      <c r="BL467" s="7"/>
      <c r="BN467" s="7"/>
      <c r="BP467" s="7"/>
      <c r="BR467" s="7"/>
      <c r="BS467" s="7"/>
      <c r="BU467" s="7"/>
      <c r="BW467" s="7"/>
      <c r="BY467" s="7"/>
      <c r="BZ467" s="7"/>
      <c r="CB467" s="7"/>
      <c r="CD467" s="7"/>
      <c r="CF467" s="7"/>
    </row>
    <row r="468" spans="1:84" s="5" customFormat="1" x14ac:dyDescent="0.25">
      <c r="A468" s="7"/>
      <c r="U468" s="7"/>
      <c r="V468" s="7"/>
      <c r="X468" s="7"/>
      <c r="Z468" s="7"/>
      <c r="AB468" s="7"/>
      <c r="AC468" s="7"/>
      <c r="AE468" s="7"/>
      <c r="AG468" s="7"/>
      <c r="AI468" s="7"/>
      <c r="AJ468" s="7"/>
      <c r="AL468" s="7"/>
      <c r="AN468" s="7"/>
      <c r="AP468" s="7"/>
      <c r="AQ468" s="7"/>
      <c r="AS468" s="7"/>
      <c r="AU468" s="7"/>
      <c r="AW468" s="7"/>
      <c r="AX468" s="7"/>
      <c r="AZ468" s="7"/>
      <c r="BB468" s="7"/>
      <c r="BD468" s="7"/>
      <c r="BE468" s="7"/>
      <c r="BG468" s="7"/>
      <c r="BI468" s="7"/>
      <c r="BK468" s="7"/>
      <c r="BL468" s="7"/>
      <c r="BN468" s="7"/>
      <c r="BP468" s="7"/>
      <c r="BR468" s="7"/>
      <c r="BS468" s="7"/>
      <c r="BU468" s="7"/>
      <c r="BW468" s="7"/>
      <c r="BY468" s="7"/>
      <c r="BZ468" s="7"/>
      <c r="CB468" s="7"/>
      <c r="CD468" s="7"/>
      <c r="CF468" s="7"/>
    </row>
    <row r="469" spans="1:84" s="5" customFormat="1" x14ac:dyDescent="0.25">
      <c r="A469" s="7"/>
      <c r="U469" s="7"/>
      <c r="V469" s="7"/>
      <c r="X469" s="7"/>
      <c r="Z469" s="7"/>
      <c r="AB469" s="7"/>
      <c r="AC469" s="7"/>
      <c r="AE469" s="7"/>
      <c r="AG469" s="7"/>
      <c r="AI469" s="7"/>
      <c r="AJ469" s="7"/>
      <c r="AL469" s="7"/>
      <c r="AN469" s="7"/>
      <c r="AP469" s="7"/>
      <c r="AQ469" s="7"/>
      <c r="AS469" s="7"/>
      <c r="AU469" s="7"/>
      <c r="AW469" s="7"/>
      <c r="AX469" s="7"/>
      <c r="AZ469" s="7"/>
      <c r="BB469" s="7"/>
      <c r="BD469" s="7"/>
      <c r="BE469" s="7"/>
      <c r="BG469" s="7"/>
      <c r="BI469" s="7"/>
      <c r="BK469" s="7"/>
      <c r="BL469" s="7"/>
      <c r="BN469" s="7"/>
      <c r="BP469" s="7"/>
      <c r="BR469" s="7"/>
      <c r="BS469" s="7"/>
      <c r="BU469" s="7"/>
      <c r="BW469" s="7"/>
      <c r="BY469" s="7"/>
      <c r="BZ469" s="7"/>
      <c r="CB469" s="7"/>
      <c r="CD469" s="7"/>
      <c r="CF469" s="7"/>
    </row>
    <row r="470" spans="1:84" s="5" customFormat="1" x14ac:dyDescent="0.25">
      <c r="A470" s="7"/>
      <c r="U470" s="7"/>
      <c r="V470" s="7"/>
      <c r="X470" s="7"/>
      <c r="Z470" s="7"/>
      <c r="AB470" s="7"/>
      <c r="AC470" s="7"/>
      <c r="AE470" s="7"/>
      <c r="AG470" s="7"/>
      <c r="AI470" s="7"/>
      <c r="AJ470" s="7"/>
      <c r="AL470" s="7"/>
      <c r="AN470" s="7"/>
      <c r="AP470" s="7"/>
      <c r="AQ470" s="7"/>
      <c r="AS470" s="7"/>
      <c r="AU470" s="7"/>
      <c r="AW470" s="7"/>
      <c r="AX470" s="7"/>
      <c r="AZ470" s="7"/>
      <c r="BB470" s="7"/>
      <c r="BD470" s="7"/>
      <c r="BE470" s="7"/>
      <c r="BG470" s="7"/>
      <c r="BI470" s="7"/>
      <c r="BK470" s="7"/>
      <c r="BL470" s="7"/>
      <c r="BN470" s="7"/>
      <c r="BP470" s="7"/>
      <c r="BR470" s="7"/>
      <c r="BS470" s="7"/>
      <c r="BU470" s="7"/>
      <c r="BW470" s="7"/>
      <c r="BY470" s="7"/>
      <c r="BZ470" s="7"/>
      <c r="CB470" s="7"/>
      <c r="CD470" s="7"/>
      <c r="CF470" s="7"/>
    </row>
    <row r="471" spans="1:84" s="5" customFormat="1" x14ac:dyDescent="0.25">
      <c r="A471" s="7"/>
      <c r="U471" s="7"/>
      <c r="V471" s="7"/>
      <c r="X471" s="7"/>
      <c r="Z471" s="7"/>
      <c r="AB471" s="7"/>
      <c r="AC471" s="7"/>
      <c r="AE471" s="7"/>
      <c r="AG471" s="7"/>
      <c r="AI471" s="7"/>
      <c r="AJ471" s="7"/>
      <c r="AL471" s="7"/>
      <c r="AN471" s="7"/>
      <c r="AP471" s="7"/>
      <c r="AQ471" s="7"/>
      <c r="AS471" s="7"/>
      <c r="AU471" s="7"/>
      <c r="AW471" s="7"/>
      <c r="AX471" s="7"/>
      <c r="AZ471" s="7"/>
      <c r="BB471" s="7"/>
      <c r="BD471" s="7"/>
      <c r="BE471" s="7"/>
      <c r="BG471" s="7"/>
      <c r="BI471" s="7"/>
      <c r="BK471" s="7"/>
      <c r="BL471" s="7"/>
      <c r="BN471" s="7"/>
      <c r="BP471" s="7"/>
      <c r="BR471" s="7"/>
      <c r="BS471" s="7"/>
      <c r="BU471" s="7"/>
      <c r="BW471" s="7"/>
      <c r="BY471" s="7"/>
      <c r="BZ471" s="7"/>
      <c r="CB471" s="7"/>
      <c r="CD471" s="7"/>
      <c r="CF471" s="7"/>
    </row>
    <row r="472" spans="1:84" s="5" customFormat="1" x14ac:dyDescent="0.25">
      <c r="A472" s="7"/>
      <c r="U472" s="7"/>
      <c r="V472" s="7"/>
      <c r="X472" s="7"/>
      <c r="Z472" s="7"/>
      <c r="AB472" s="7"/>
      <c r="AC472" s="7"/>
      <c r="AE472" s="7"/>
      <c r="AG472" s="7"/>
      <c r="AI472" s="7"/>
      <c r="AJ472" s="7"/>
      <c r="AL472" s="7"/>
      <c r="AN472" s="7"/>
      <c r="AP472" s="7"/>
      <c r="AQ472" s="7"/>
      <c r="AS472" s="7"/>
      <c r="AU472" s="7"/>
      <c r="AW472" s="7"/>
      <c r="AX472" s="7"/>
      <c r="AZ472" s="7"/>
      <c r="BB472" s="7"/>
      <c r="BD472" s="7"/>
      <c r="BE472" s="7"/>
      <c r="BG472" s="7"/>
      <c r="BI472" s="7"/>
      <c r="BK472" s="7"/>
      <c r="BL472" s="7"/>
      <c r="BN472" s="7"/>
      <c r="BP472" s="7"/>
      <c r="BR472" s="7"/>
      <c r="BS472" s="7"/>
      <c r="BU472" s="7"/>
      <c r="BW472" s="7"/>
      <c r="BY472" s="7"/>
      <c r="BZ472" s="7"/>
      <c r="CB472" s="7"/>
      <c r="CD472" s="7"/>
      <c r="CF472" s="7"/>
    </row>
    <row r="473" spans="1:84" s="5" customFormat="1" x14ac:dyDescent="0.25">
      <c r="A473" s="7"/>
      <c r="U473" s="7"/>
      <c r="V473" s="7"/>
      <c r="X473" s="7"/>
      <c r="Z473" s="7"/>
      <c r="AB473" s="7"/>
      <c r="AC473" s="7"/>
      <c r="AE473" s="7"/>
      <c r="AG473" s="7"/>
      <c r="AI473" s="7"/>
      <c r="AJ473" s="7"/>
      <c r="AL473" s="7"/>
      <c r="AN473" s="7"/>
      <c r="AP473" s="7"/>
      <c r="AQ473" s="7"/>
      <c r="AS473" s="7"/>
      <c r="AU473" s="7"/>
      <c r="AW473" s="7"/>
      <c r="AX473" s="7"/>
      <c r="AZ473" s="7"/>
      <c r="BB473" s="7"/>
      <c r="BD473" s="7"/>
      <c r="BE473" s="7"/>
      <c r="BG473" s="7"/>
      <c r="BI473" s="7"/>
      <c r="BK473" s="7"/>
      <c r="BL473" s="7"/>
      <c r="BN473" s="7"/>
      <c r="BP473" s="7"/>
      <c r="BR473" s="7"/>
      <c r="BS473" s="7"/>
      <c r="BU473" s="7"/>
      <c r="BW473" s="7"/>
      <c r="BY473" s="7"/>
      <c r="BZ473" s="7"/>
      <c r="CB473" s="7"/>
      <c r="CD473" s="7"/>
      <c r="CF473" s="7"/>
    </row>
    <row r="474" spans="1:84" s="5" customFormat="1" x14ac:dyDescent="0.25">
      <c r="A474" s="7"/>
      <c r="U474" s="7"/>
      <c r="V474" s="7"/>
      <c r="X474" s="7"/>
      <c r="Z474" s="7"/>
      <c r="AB474" s="7"/>
      <c r="AC474" s="7"/>
      <c r="AE474" s="7"/>
      <c r="AG474" s="7"/>
      <c r="AI474" s="7"/>
      <c r="AJ474" s="7"/>
      <c r="AL474" s="7"/>
      <c r="AN474" s="7"/>
      <c r="AP474" s="7"/>
      <c r="AQ474" s="7"/>
      <c r="AS474" s="7"/>
      <c r="AU474" s="7"/>
      <c r="AW474" s="7"/>
      <c r="AX474" s="7"/>
      <c r="AZ474" s="7"/>
      <c r="BB474" s="7"/>
      <c r="BD474" s="7"/>
      <c r="BE474" s="7"/>
      <c r="BG474" s="7"/>
      <c r="BI474" s="7"/>
      <c r="BK474" s="7"/>
      <c r="BL474" s="7"/>
      <c r="BN474" s="7"/>
      <c r="BP474" s="7"/>
      <c r="BR474" s="7"/>
      <c r="BS474" s="7"/>
      <c r="BU474" s="7"/>
      <c r="BW474" s="7"/>
      <c r="BY474" s="7"/>
      <c r="BZ474" s="7"/>
      <c r="CB474" s="7"/>
      <c r="CD474" s="7"/>
      <c r="CF474" s="7"/>
    </row>
    <row r="475" spans="1:84" s="5" customFormat="1" x14ac:dyDescent="0.25">
      <c r="A475" s="7"/>
      <c r="U475" s="7"/>
      <c r="V475" s="7"/>
      <c r="X475" s="7"/>
      <c r="Z475" s="7"/>
      <c r="AB475" s="7"/>
      <c r="AC475" s="7"/>
      <c r="AE475" s="7"/>
      <c r="AG475" s="7"/>
      <c r="AI475" s="7"/>
      <c r="AJ475" s="7"/>
      <c r="AL475" s="7"/>
      <c r="AN475" s="7"/>
      <c r="AP475" s="7"/>
      <c r="AQ475" s="7"/>
      <c r="AS475" s="7"/>
      <c r="AU475" s="7"/>
      <c r="AW475" s="7"/>
      <c r="AX475" s="7"/>
      <c r="AZ475" s="7"/>
      <c r="BB475" s="7"/>
      <c r="BD475" s="7"/>
      <c r="BE475" s="7"/>
      <c r="BG475" s="7"/>
      <c r="BI475" s="7"/>
      <c r="BK475" s="7"/>
      <c r="BL475" s="7"/>
      <c r="BN475" s="7"/>
      <c r="BP475" s="7"/>
      <c r="BR475" s="7"/>
      <c r="BS475" s="7"/>
      <c r="BU475" s="7"/>
      <c r="BW475" s="7"/>
      <c r="BY475" s="7"/>
      <c r="BZ475" s="7"/>
      <c r="CB475" s="7"/>
      <c r="CD475" s="7"/>
      <c r="CF475" s="7"/>
    </row>
    <row r="476" spans="1:84" s="5" customFormat="1" x14ac:dyDescent="0.25">
      <c r="A476" s="7"/>
      <c r="U476" s="7"/>
      <c r="V476" s="7"/>
      <c r="X476" s="7"/>
      <c r="Z476" s="7"/>
      <c r="AB476" s="7"/>
      <c r="AC476" s="7"/>
      <c r="AE476" s="7"/>
      <c r="AG476" s="7"/>
      <c r="AI476" s="7"/>
      <c r="AJ476" s="7"/>
      <c r="AL476" s="7"/>
      <c r="AN476" s="7"/>
      <c r="AP476" s="7"/>
      <c r="AQ476" s="7"/>
      <c r="AS476" s="7"/>
      <c r="AU476" s="7"/>
      <c r="AW476" s="7"/>
      <c r="AX476" s="7"/>
      <c r="AZ476" s="7"/>
      <c r="BB476" s="7"/>
      <c r="BD476" s="7"/>
      <c r="BE476" s="7"/>
      <c r="BG476" s="7"/>
      <c r="BI476" s="7"/>
      <c r="BK476" s="7"/>
      <c r="BL476" s="7"/>
      <c r="BN476" s="7"/>
      <c r="BP476" s="7"/>
      <c r="BR476" s="7"/>
      <c r="BS476" s="7"/>
      <c r="BU476" s="7"/>
      <c r="BW476" s="7"/>
      <c r="BY476" s="7"/>
      <c r="BZ476" s="7"/>
      <c r="CB476" s="7"/>
      <c r="CD476" s="7"/>
      <c r="CF476" s="7"/>
    </row>
    <row r="477" spans="1:84" s="5" customFormat="1" x14ac:dyDescent="0.25">
      <c r="A477" s="7"/>
      <c r="U477" s="7"/>
      <c r="V477" s="7"/>
      <c r="X477" s="7"/>
      <c r="Z477" s="7"/>
      <c r="AB477" s="7"/>
      <c r="AC477" s="7"/>
      <c r="AE477" s="7"/>
      <c r="AG477" s="7"/>
      <c r="AI477" s="7"/>
      <c r="AJ477" s="7"/>
      <c r="AL477" s="7"/>
      <c r="AN477" s="7"/>
      <c r="AP477" s="7"/>
      <c r="AQ477" s="7"/>
      <c r="AS477" s="7"/>
      <c r="AU477" s="7"/>
      <c r="AW477" s="7"/>
      <c r="AX477" s="7"/>
      <c r="AZ477" s="7"/>
      <c r="BB477" s="7"/>
      <c r="BD477" s="7"/>
      <c r="BE477" s="7"/>
      <c r="BG477" s="7"/>
      <c r="BI477" s="7"/>
      <c r="BK477" s="7"/>
      <c r="BL477" s="7"/>
      <c r="BN477" s="7"/>
      <c r="BP477" s="7"/>
      <c r="BR477" s="7"/>
      <c r="BS477" s="7"/>
      <c r="BU477" s="7"/>
      <c r="BW477" s="7"/>
      <c r="BY477" s="7"/>
      <c r="BZ477" s="7"/>
      <c r="CB477" s="7"/>
      <c r="CD477" s="7"/>
      <c r="CF477" s="7"/>
    </row>
    <row r="478" spans="1:84" s="5" customFormat="1" x14ac:dyDescent="0.25">
      <c r="A478" s="7"/>
      <c r="U478" s="7"/>
      <c r="V478" s="7"/>
      <c r="X478" s="7"/>
      <c r="Z478" s="7"/>
      <c r="AB478" s="7"/>
      <c r="AC478" s="7"/>
      <c r="AE478" s="7"/>
      <c r="AG478" s="7"/>
      <c r="AI478" s="7"/>
      <c r="AJ478" s="7"/>
      <c r="AL478" s="7"/>
      <c r="AN478" s="7"/>
      <c r="AP478" s="7"/>
      <c r="AQ478" s="7"/>
      <c r="AS478" s="7"/>
      <c r="AU478" s="7"/>
      <c r="AW478" s="7"/>
      <c r="AX478" s="7"/>
      <c r="AZ478" s="7"/>
      <c r="BB478" s="7"/>
      <c r="BD478" s="7"/>
      <c r="BE478" s="7"/>
      <c r="BG478" s="7"/>
      <c r="BI478" s="7"/>
      <c r="BK478" s="7"/>
      <c r="BL478" s="7"/>
      <c r="BN478" s="7"/>
      <c r="BP478" s="7"/>
      <c r="BR478" s="7"/>
      <c r="BS478" s="7"/>
      <c r="BU478" s="7"/>
      <c r="BW478" s="7"/>
      <c r="BY478" s="7"/>
      <c r="BZ478" s="7"/>
      <c r="CB478" s="7"/>
      <c r="CD478" s="7"/>
      <c r="CF478" s="7"/>
    </row>
    <row r="479" spans="1:84" s="5" customFormat="1" x14ac:dyDescent="0.25">
      <c r="A479" s="7"/>
      <c r="U479" s="7"/>
      <c r="V479" s="7"/>
      <c r="X479" s="7"/>
      <c r="Z479" s="7"/>
      <c r="AB479" s="7"/>
      <c r="AC479" s="7"/>
      <c r="AE479" s="7"/>
      <c r="AG479" s="7"/>
      <c r="AI479" s="7"/>
      <c r="AJ479" s="7"/>
      <c r="AL479" s="7"/>
      <c r="AN479" s="7"/>
      <c r="AP479" s="7"/>
      <c r="AQ479" s="7"/>
      <c r="AS479" s="7"/>
      <c r="AU479" s="7"/>
      <c r="AW479" s="7"/>
      <c r="AX479" s="7"/>
      <c r="AZ479" s="7"/>
      <c r="BB479" s="7"/>
      <c r="BD479" s="7"/>
      <c r="BE479" s="7"/>
      <c r="BG479" s="7"/>
      <c r="BI479" s="7"/>
      <c r="BK479" s="7"/>
      <c r="BL479" s="7"/>
      <c r="BN479" s="7"/>
      <c r="BP479" s="7"/>
      <c r="BR479" s="7"/>
      <c r="BS479" s="7"/>
      <c r="BU479" s="7"/>
      <c r="BW479" s="7"/>
      <c r="BY479" s="7"/>
      <c r="BZ479" s="7"/>
      <c r="CB479" s="7"/>
      <c r="CD479" s="7"/>
      <c r="CF479" s="7"/>
    </row>
    <row r="480" spans="1:84" s="5" customFormat="1" x14ac:dyDescent="0.25">
      <c r="A480" s="7"/>
      <c r="U480" s="7"/>
      <c r="V480" s="7"/>
      <c r="X480" s="7"/>
      <c r="Z480" s="7"/>
      <c r="AB480" s="7"/>
      <c r="AC480" s="7"/>
      <c r="AE480" s="7"/>
      <c r="AG480" s="7"/>
      <c r="AI480" s="7"/>
      <c r="AJ480" s="7"/>
      <c r="AL480" s="7"/>
      <c r="AN480" s="7"/>
      <c r="AP480" s="7"/>
      <c r="AQ480" s="7"/>
      <c r="AS480" s="7"/>
      <c r="AU480" s="7"/>
      <c r="AW480" s="7"/>
      <c r="AX480" s="7"/>
      <c r="AZ480" s="7"/>
      <c r="BB480" s="7"/>
      <c r="BD480" s="7"/>
      <c r="BE480" s="7"/>
      <c r="BG480" s="7"/>
      <c r="BI480" s="7"/>
      <c r="BK480" s="7"/>
      <c r="BL480" s="7"/>
      <c r="BN480" s="7"/>
      <c r="BP480" s="7"/>
      <c r="BR480" s="7"/>
      <c r="BS480" s="7"/>
      <c r="BU480" s="7"/>
      <c r="BW480" s="7"/>
      <c r="BY480" s="7"/>
      <c r="BZ480" s="7"/>
      <c r="CB480" s="7"/>
      <c r="CD480" s="7"/>
      <c r="CF480" s="7"/>
    </row>
    <row r="481" spans="1:84" s="5" customFormat="1" x14ac:dyDescent="0.25">
      <c r="A481" s="7"/>
      <c r="U481" s="7"/>
      <c r="V481" s="7"/>
      <c r="X481" s="7"/>
      <c r="Z481" s="7"/>
      <c r="AB481" s="7"/>
      <c r="AC481" s="7"/>
      <c r="AE481" s="7"/>
      <c r="AG481" s="7"/>
      <c r="AI481" s="7"/>
      <c r="AJ481" s="7"/>
      <c r="AL481" s="7"/>
      <c r="AN481" s="7"/>
      <c r="AP481" s="7"/>
      <c r="AQ481" s="7"/>
      <c r="AS481" s="7"/>
      <c r="AU481" s="7"/>
      <c r="AW481" s="7"/>
      <c r="AX481" s="7"/>
      <c r="AZ481" s="7"/>
      <c r="BB481" s="7"/>
      <c r="BD481" s="7"/>
      <c r="BE481" s="7"/>
      <c r="BG481" s="7"/>
      <c r="BI481" s="7"/>
      <c r="BK481" s="7"/>
      <c r="BL481" s="7"/>
      <c r="BN481" s="7"/>
      <c r="BP481" s="7"/>
      <c r="BR481" s="7"/>
      <c r="BS481" s="7"/>
      <c r="BU481" s="7"/>
      <c r="BW481" s="7"/>
      <c r="BY481" s="7"/>
      <c r="BZ481" s="7"/>
      <c r="CB481" s="7"/>
      <c r="CD481" s="7"/>
      <c r="CF481" s="7"/>
    </row>
    <row r="482" spans="1:84" s="5" customFormat="1" x14ac:dyDescent="0.25">
      <c r="A482" s="7"/>
      <c r="U482" s="7"/>
      <c r="V482" s="7"/>
      <c r="X482" s="7"/>
      <c r="Z482" s="7"/>
      <c r="AB482" s="7"/>
      <c r="AC482" s="7"/>
      <c r="AE482" s="7"/>
      <c r="AG482" s="7"/>
      <c r="AI482" s="7"/>
      <c r="AJ482" s="7"/>
      <c r="AL482" s="7"/>
      <c r="AN482" s="7"/>
      <c r="AP482" s="7"/>
      <c r="AQ482" s="7"/>
      <c r="AS482" s="7"/>
      <c r="AU482" s="7"/>
      <c r="AW482" s="7"/>
      <c r="AX482" s="7"/>
      <c r="AZ482" s="7"/>
      <c r="BB482" s="7"/>
      <c r="BD482" s="7"/>
      <c r="BE482" s="7"/>
      <c r="BG482" s="7"/>
      <c r="BI482" s="7"/>
      <c r="BK482" s="7"/>
      <c r="BL482" s="7"/>
      <c r="BN482" s="7"/>
      <c r="BP482" s="7"/>
      <c r="BR482" s="7"/>
      <c r="BS482" s="7"/>
      <c r="BU482" s="7"/>
      <c r="BW482" s="7"/>
      <c r="BY482" s="7"/>
      <c r="BZ482" s="7"/>
      <c r="CB482" s="7"/>
      <c r="CD482" s="7"/>
      <c r="CF482" s="7"/>
    </row>
    <row r="483" spans="1:84" s="5" customFormat="1" x14ac:dyDescent="0.25">
      <c r="A483" s="7"/>
      <c r="U483" s="7"/>
      <c r="V483" s="7"/>
      <c r="X483" s="7"/>
      <c r="Z483" s="7"/>
      <c r="AB483" s="7"/>
      <c r="AC483" s="7"/>
      <c r="AE483" s="7"/>
      <c r="AG483" s="7"/>
      <c r="AI483" s="7"/>
      <c r="AJ483" s="7"/>
      <c r="AL483" s="7"/>
      <c r="AN483" s="7"/>
      <c r="AP483" s="7"/>
      <c r="AQ483" s="7"/>
      <c r="AS483" s="7"/>
      <c r="AU483" s="7"/>
      <c r="AW483" s="7"/>
      <c r="AX483" s="7"/>
      <c r="AZ483" s="7"/>
      <c r="BB483" s="7"/>
      <c r="BD483" s="7"/>
      <c r="BE483" s="7"/>
      <c r="BG483" s="7"/>
      <c r="BI483" s="7"/>
      <c r="BK483" s="7"/>
      <c r="BL483" s="7"/>
      <c r="BN483" s="7"/>
      <c r="BP483" s="7"/>
      <c r="BR483" s="7"/>
      <c r="BS483" s="7"/>
      <c r="BU483" s="7"/>
      <c r="BW483" s="7"/>
      <c r="BY483" s="7"/>
      <c r="BZ483" s="7"/>
      <c r="CB483" s="7"/>
      <c r="CD483" s="7"/>
      <c r="CF483" s="7"/>
    </row>
    <row r="484" spans="1:84" s="5" customFormat="1" x14ac:dyDescent="0.25">
      <c r="A484" s="7"/>
      <c r="U484" s="7"/>
      <c r="V484" s="7"/>
      <c r="X484" s="7"/>
      <c r="Z484" s="7"/>
      <c r="AB484" s="7"/>
      <c r="AC484" s="7"/>
      <c r="AE484" s="7"/>
      <c r="AG484" s="7"/>
      <c r="AI484" s="7"/>
      <c r="AJ484" s="7"/>
      <c r="AL484" s="7"/>
      <c r="AN484" s="7"/>
      <c r="AP484" s="7"/>
      <c r="AQ484" s="7"/>
      <c r="AS484" s="7"/>
      <c r="AU484" s="7"/>
      <c r="AW484" s="7"/>
      <c r="AX484" s="7"/>
      <c r="AZ484" s="7"/>
      <c r="BB484" s="7"/>
      <c r="BD484" s="7"/>
      <c r="BE484" s="7"/>
      <c r="BG484" s="7"/>
      <c r="BI484" s="7"/>
      <c r="BK484" s="7"/>
      <c r="BL484" s="7"/>
      <c r="BN484" s="7"/>
      <c r="BP484" s="7"/>
      <c r="BR484" s="7"/>
      <c r="BS484" s="7"/>
      <c r="BU484" s="7"/>
      <c r="BW484" s="7"/>
      <c r="BY484" s="7"/>
      <c r="BZ484" s="7"/>
      <c r="CB484" s="7"/>
      <c r="CD484" s="7"/>
      <c r="CF484" s="7"/>
    </row>
    <row r="485" spans="1:84" s="5" customFormat="1" x14ac:dyDescent="0.25">
      <c r="A485" s="7"/>
      <c r="U485" s="7"/>
      <c r="V485" s="7"/>
      <c r="X485" s="7"/>
      <c r="Z485" s="7"/>
      <c r="AB485" s="7"/>
      <c r="AC485" s="7"/>
      <c r="AE485" s="7"/>
      <c r="AG485" s="7"/>
      <c r="AI485" s="7"/>
      <c r="AJ485" s="7"/>
      <c r="AL485" s="7"/>
      <c r="AN485" s="7"/>
      <c r="AP485" s="7"/>
      <c r="AQ485" s="7"/>
      <c r="AS485" s="7"/>
      <c r="AU485" s="7"/>
      <c r="AW485" s="7"/>
      <c r="AX485" s="7"/>
      <c r="AZ485" s="7"/>
      <c r="BB485" s="7"/>
      <c r="BD485" s="7"/>
      <c r="BE485" s="7"/>
      <c r="BG485" s="7"/>
      <c r="BI485" s="7"/>
      <c r="BK485" s="7"/>
      <c r="BL485" s="7"/>
      <c r="BN485" s="7"/>
      <c r="BP485" s="7"/>
      <c r="BR485" s="7"/>
      <c r="BS485" s="7"/>
      <c r="BU485" s="7"/>
      <c r="BW485" s="7"/>
      <c r="BY485" s="7"/>
      <c r="BZ485" s="7"/>
      <c r="CB485" s="7"/>
      <c r="CD485" s="7"/>
      <c r="CF485" s="7"/>
    </row>
    <row r="486" spans="1:84" s="5" customFormat="1" x14ac:dyDescent="0.25">
      <c r="A486" s="7"/>
      <c r="U486" s="7"/>
      <c r="V486" s="7"/>
      <c r="X486" s="7"/>
      <c r="Z486" s="7"/>
      <c r="AB486" s="7"/>
      <c r="AC486" s="7"/>
      <c r="AE486" s="7"/>
      <c r="AG486" s="7"/>
      <c r="AI486" s="7"/>
      <c r="AJ486" s="7"/>
      <c r="AL486" s="7"/>
      <c r="AN486" s="7"/>
      <c r="AP486" s="7"/>
      <c r="AQ486" s="7"/>
      <c r="AS486" s="7"/>
      <c r="AU486" s="7"/>
      <c r="AW486" s="7"/>
      <c r="AX486" s="7"/>
      <c r="AZ486" s="7"/>
      <c r="BB486" s="7"/>
      <c r="BD486" s="7"/>
      <c r="BE486" s="7"/>
      <c r="BG486" s="7"/>
      <c r="BI486" s="7"/>
      <c r="BK486" s="7"/>
      <c r="BL486" s="7"/>
      <c r="BN486" s="7"/>
      <c r="BP486" s="7"/>
      <c r="BR486" s="7"/>
      <c r="BS486" s="7"/>
      <c r="BU486" s="7"/>
      <c r="BW486" s="7"/>
      <c r="BY486" s="7"/>
      <c r="BZ486" s="7"/>
      <c r="CB486" s="7"/>
      <c r="CD486" s="7"/>
      <c r="CF486" s="7"/>
    </row>
    <row r="487" spans="1:84" s="5" customFormat="1" x14ac:dyDescent="0.25">
      <c r="A487" s="7"/>
      <c r="U487" s="7"/>
      <c r="V487" s="7"/>
      <c r="X487" s="7"/>
      <c r="Z487" s="7"/>
      <c r="AB487" s="7"/>
      <c r="AC487" s="7"/>
      <c r="AE487" s="7"/>
      <c r="AG487" s="7"/>
      <c r="AI487" s="7"/>
      <c r="AJ487" s="7"/>
      <c r="AL487" s="7"/>
      <c r="AN487" s="7"/>
      <c r="AP487" s="7"/>
      <c r="AQ487" s="7"/>
      <c r="AS487" s="7"/>
      <c r="AU487" s="7"/>
      <c r="AW487" s="7"/>
      <c r="AX487" s="7"/>
      <c r="AZ487" s="7"/>
      <c r="BB487" s="7"/>
      <c r="BD487" s="7"/>
      <c r="BE487" s="7"/>
      <c r="BG487" s="7"/>
      <c r="BI487" s="7"/>
      <c r="BK487" s="7"/>
      <c r="BL487" s="7"/>
      <c r="BN487" s="7"/>
      <c r="BP487" s="7"/>
      <c r="BR487" s="7"/>
      <c r="BS487" s="7"/>
      <c r="BU487" s="7"/>
      <c r="BW487" s="7"/>
      <c r="BY487" s="7"/>
      <c r="BZ487" s="7"/>
      <c r="CB487" s="7"/>
      <c r="CD487" s="7"/>
      <c r="CF487" s="7"/>
    </row>
    <row r="488" spans="1:84" s="5" customFormat="1" x14ac:dyDescent="0.25">
      <c r="A488" s="7"/>
      <c r="U488" s="7"/>
      <c r="V488" s="7"/>
      <c r="X488" s="7"/>
      <c r="Z488" s="7"/>
      <c r="AB488" s="7"/>
      <c r="AC488" s="7"/>
      <c r="AE488" s="7"/>
      <c r="AG488" s="7"/>
      <c r="AI488" s="7"/>
      <c r="AJ488" s="7"/>
      <c r="AL488" s="7"/>
      <c r="AN488" s="7"/>
      <c r="AP488" s="7"/>
      <c r="AQ488" s="7"/>
      <c r="AS488" s="7"/>
      <c r="AU488" s="7"/>
      <c r="AW488" s="7"/>
      <c r="AX488" s="7"/>
      <c r="AZ488" s="7"/>
      <c r="BB488" s="7"/>
      <c r="BD488" s="7"/>
      <c r="BE488" s="7"/>
      <c r="BG488" s="7"/>
      <c r="BI488" s="7"/>
      <c r="BK488" s="7"/>
      <c r="BL488" s="7"/>
      <c r="BN488" s="7"/>
      <c r="BP488" s="7"/>
      <c r="BR488" s="7"/>
      <c r="BS488" s="7"/>
      <c r="BU488" s="7"/>
      <c r="BW488" s="7"/>
      <c r="BY488" s="7"/>
      <c r="BZ488" s="7"/>
      <c r="CB488" s="7"/>
      <c r="CD488" s="7"/>
      <c r="CF488" s="7"/>
    </row>
    <row r="489" spans="1:84" s="5" customFormat="1" x14ac:dyDescent="0.25">
      <c r="A489" s="7"/>
      <c r="U489" s="7"/>
      <c r="V489" s="7"/>
      <c r="X489" s="7"/>
      <c r="Z489" s="7"/>
      <c r="AB489" s="7"/>
      <c r="AC489" s="7"/>
      <c r="AE489" s="7"/>
      <c r="AG489" s="7"/>
      <c r="AI489" s="7"/>
      <c r="AJ489" s="7"/>
      <c r="AL489" s="7"/>
      <c r="AN489" s="7"/>
      <c r="AP489" s="7"/>
      <c r="AQ489" s="7"/>
      <c r="AS489" s="7"/>
      <c r="AU489" s="7"/>
      <c r="AW489" s="7"/>
      <c r="AX489" s="7"/>
      <c r="AZ489" s="7"/>
      <c r="BB489" s="7"/>
      <c r="BD489" s="7"/>
      <c r="BE489" s="7"/>
      <c r="BG489" s="7"/>
      <c r="BI489" s="7"/>
      <c r="BK489" s="7"/>
      <c r="BL489" s="7"/>
      <c r="BN489" s="7"/>
      <c r="BP489" s="7"/>
      <c r="BR489" s="7"/>
      <c r="BS489" s="7"/>
      <c r="BU489" s="7"/>
      <c r="BW489" s="7"/>
      <c r="BY489" s="7"/>
      <c r="BZ489" s="7"/>
      <c r="CB489" s="7"/>
      <c r="CD489" s="7"/>
      <c r="CF489" s="7"/>
    </row>
    <row r="490" spans="1:84" s="5" customFormat="1" x14ac:dyDescent="0.25">
      <c r="A490" s="7"/>
      <c r="U490" s="7"/>
      <c r="V490" s="7"/>
      <c r="X490" s="7"/>
      <c r="Z490" s="7"/>
      <c r="AB490" s="7"/>
      <c r="AC490" s="7"/>
      <c r="AE490" s="7"/>
      <c r="AG490" s="7"/>
      <c r="AI490" s="7"/>
      <c r="AJ490" s="7"/>
      <c r="AL490" s="7"/>
      <c r="AN490" s="7"/>
      <c r="AP490" s="7"/>
      <c r="AQ490" s="7"/>
      <c r="AS490" s="7"/>
      <c r="AU490" s="7"/>
      <c r="AW490" s="7"/>
      <c r="AX490" s="7"/>
      <c r="AZ490" s="7"/>
      <c r="BB490" s="7"/>
      <c r="BD490" s="7"/>
      <c r="BE490" s="7"/>
      <c r="BG490" s="7"/>
      <c r="BI490" s="7"/>
      <c r="BK490" s="7"/>
      <c r="BL490" s="7"/>
      <c r="BN490" s="7"/>
      <c r="BP490" s="7"/>
      <c r="BR490" s="7"/>
      <c r="BS490" s="7"/>
      <c r="BU490" s="7"/>
      <c r="BW490" s="7"/>
      <c r="BY490" s="7"/>
      <c r="BZ490" s="7"/>
      <c r="CB490" s="7"/>
      <c r="CD490" s="7"/>
      <c r="CF490" s="7"/>
    </row>
    <row r="491" spans="1:84" s="5" customFormat="1" x14ac:dyDescent="0.25">
      <c r="A491" s="7"/>
      <c r="U491" s="7"/>
      <c r="V491" s="7"/>
      <c r="X491" s="7"/>
      <c r="Z491" s="7"/>
      <c r="AB491" s="7"/>
      <c r="AC491" s="7"/>
      <c r="AE491" s="7"/>
      <c r="AG491" s="7"/>
      <c r="AI491" s="7"/>
      <c r="AJ491" s="7"/>
      <c r="AL491" s="7"/>
      <c r="AN491" s="7"/>
      <c r="AP491" s="7"/>
      <c r="AQ491" s="7"/>
      <c r="AS491" s="7"/>
      <c r="AU491" s="7"/>
      <c r="AW491" s="7"/>
      <c r="AX491" s="7"/>
      <c r="AZ491" s="7"/>
      <c r="BB491" s="7"/>
      <c r="BD491" s="7"/>
      <c r="BE491" s="7"/>
      <c r="BG491" s="7"/>
      <c r="BI491" s="7"/>
      <c r="BK491" s="7"/>
      <c r="BL491" s="7"/>
      <c r="BN491" s="7"/>
      <c r="BP491" s="7"/>
      <c r="BR491" s="7"/>
      <c r="BS491" s="7"/>
      <c r="BU491" s="7"/>
      <c r="BW491" s="7"/>
      <c r="BY491" s="7"/>
      <c r="BZ491" s="7"/>
      <c r="CB491" s="7"/>
      <c r="CD491" s="7"/>
      <c r="CF491" s="7"/>
    </row>
    <row r="492" spans="1:84" s="5" customFormat="1" x14ac:dyDescent="0.25">
      <c r="A492" s="7"/>
      <c r="U492" s="7"/>
      <c r="V492" s="7"/>
      <c r="X492" s="7"/>
      <c r="Z492" s="7"/>
      <c r="AB492" s="7"/>
      <c r="AC492" s="7"/>
      <c r="AE492" s="7"/>
      <c r="AG492" s="7"/>
      <c r="AI492" s="7"/>
      <c r="AJ492" s="7"/>
      <c r="AL492" s="7"/>
      <c r="AN492" s="7"/>
      <c r="AP492" s="7"/>
      <c r="AQ492" s="7"/>
      <c r="AS492" s="7"/>
      <c r="AU492" s="7"/>
      <c r="AW492" s="7"/>
      <c r="AX492" s="7"/>
      <c r="AZ492" s="7"/>
      <c r="BB492" s="7"/>
      <c r="BD492" s="7"/>
      <c r="BE492" s="7"/>
      <c r="BG492" s="7"/>
      <c r="BI492" s="7"/>
      <c r="BK492" s="7"/>
      <c r="BL492" s="7"/>
      <c r="BN492" s="7"/>
      <c r="BP492" s="7"/>
      <c r="BR492" s="7"/>
      <c r="BS492" s="7"/>
      <c r="BU492" s="7"/>
      <c r="BW492" s="7"/>
      <c r="BY492" s="7"/>
      <c r="BZ492" s="7"/>
      <c r="CB492" s="7"/>
      <c r="CD492" s="7"/>
      <c r="CF492" s="7"/>
    </row>
    <row r="493" spans="1:84" s="5" customFormat="1" x14ac:dyDescent="0.25">
      <c r="A493" s="7"/>
      <c r="U493" s="7"/>
      <c r="V493" s="7"/>
      <c r="X493" s="7"/>
      <c r="Z493" s="7"/>
      <c r="AB493" s="7"/>
      <c r="AC493" s="7"/>
      <c r="AE493" s="7"/>
      <c r="AG493" s="7"/>
      <c r="AI493" s="7"/>
      <c r="AJ493" s="7"/>
      <c r="AL493" s="7"/>
      <c r="AN493" s="7"/>
      <c r="AP493" s="7"/>
      <c r="AQ493" s="7"/>
      <c r="AS493" s="7"/>
      <c r="AU493" s="7"/>
      <c r="AW493" s="7"/>
      <c r="AX493" s="7"/>
      <c r="AZ493" s="7"/>
      <c r="BB493" s="7"/>
      <c r="BD493" s="7"/>
      <c r="BE493" s="7"/>
      <c r="BG493" s="7"/>
      <c r="BI493" s="7"/>
      <c r="BK493" s="7"/>
      <c r="BL493" s="7"/>
      <c r="BN493" s="7"/>
      <c r="BP493" s="7"/>
      <c r="BR493" s="7"/>
      <c r="BS493" s="7"/>
      <c r="BU493" s="7"/>
      <c r="BW493" s="7"/>
      <c r="BY493" s="7"/>
      <c r="BZ493" s="7"/>
      <c r="CB493" s="7"/>
      <c r="CD493" s="7"/>
      <c r="CF493" s="7"/>
    </row>
    <row r="494" spans="1:84" s="5" customFormat="1" x14ac:dyDescent="0.25">
      <c r="A494" s="7"/>
      <c r="U494" s="7"/>
      <c r="V494" s="7"/>
      <c r="X494" s="7"/>
      <c r="Z494" s="7"/>
      <c r="AB494" s="7"/>
      <c r="AC494" s="7"/>
      <c r="AE494" s="7"/>
      <c r="AG494" s="7"/>
      <c r="AI494" s="7"/>
      <c r="AJ494" s="7"/>
      <c r="AL494" s="7"/>
      <c r="AN494" s="7"/>
      <c r="AP494" s="7"/>
      <c r="AQ494" s="7"/>
      <c r="AS494" s="7"/>
      <c r="AU494" s="7"/>
      <c r="AW494" s="7"/>
      <c r="AX494" s="7"/>
      <c r="AZ494" s="7"/>
      <c r="BB494" s="7"/>
      <c r="BD494" s="7"/>
      <c r="BE494" s="7"/>
      <c r="BG494" s="7"/>
      <c r="BI494" s="7"/>
      <c r="BK494" s="7"/>
      <c r="BL494" s="7"/>
      <c r="BN494" s="7"/>
      <c r="BP494" s="7"/>
      <c r="BR494" s="7"/>
      <c r="BS494" s="7"/>
      <c r="BU494" s="7"/>
      <c r="BW494" s="7"/>
      <c r="BY494" s="7"/>
      <c r="BZ494" s="7"/>
      <c r="CB494" s="7"/>
      <c r="CD494" s="7"/>
      <c r="CF494" s="7"/>
    </row>
    <row r="495" spans="1:84" s="5" customFormat="1" x14ac:dyDescent="0.25">
      <c r="A495" s="7"/>
      <c r="U495" s="7"/>
      <c r="V495" s="7"/>
      <c r="X495" s="7"/>
      <c r="Z495" s="7"/>
      <c r="AB495" s="7"/>
      <c r="AC495" s="7"/>
      <c r="AE495" s="7"/>
      <c r="AG495" s="7"/>
      <c r="AI495" s="7"/>
      <c r="AJ495" s="7"/>
      <c r="AL495" s="7"/>
      <c r="AN495" s="7"/>
      <c r="AP495" s="7"/>
      <c r="AQ495" s="7"/>
      <c r="AS495" s="7"/>
      <c r="AU495" s="7"/>
      <c r="AW495" s="7"/>
      <c r="AX495" s="7"/>
      <c r="AZ495" s="7"/>
      <c r="BB495" s="7"/>
      <c r="BD495" s="7"/>
      <c r="BE495" s="7"/>
      <c r="BG495" s="7"/>
      <c r="BI495" s="7"/>
      <c r="BK495" s="7"/>
      <c r="BL495" s="7"/>
      <c r="BN495" s="7"/>
      <c r="BP495" s="7"/>
      <c r="BR495" s="7"/>
      <c r="BS495" s="7"/>
      <c r="BU495" s="7"/>
      <c r="BW495" s="7"/>
      <c r="BY495" s="7"/>
      <c r="BZ495" s="7"/>
      <c r="CB495" s="7"/>
      <c r="CD495" s="7"/>
      <c r="CF495" s="7"/>
    </row>
    <row r="496" spans="1:84" s="5" customFormat="1" x14ac:dyDescent="0.25">
      <c r="A496" s="7"/>
      <c r="U496" s="7"/>
      <c r="V496" s="7"/>
      <c r="X496" s="7"/>
      <c r="Z496" s="7"/>
      <c r="AB496" s="7"/>
      <c r="AC496" s="7"/>
      <c r="AE496" s="7"/>
      <c r="AG496" s="7"/>
      <c r="AI496" s="7"/>
      <c r="AJ496" s="7"/>
      <c r="AL496" s="7"/>
      <c r="AN496" s="7"/>
      <c r="AP496" s="7"/>
      <c r="AQ496" s="7"/>
      <c r="AS496" s="7"/>
      <c r="AU496" s="7"/>
      <c r="AW496" s="7"/>
      <c r="AX496" s="7"/>
      <c r="AZ496" s="7"/>
      <c r="BB496" s="7"/>
      <c r="BD496" s="7"/>
      <c r="BE496" s="7"/>
      <c r="BG496" s="7"/>
      <c r="BI496" s="7"/>
      <c r="BK496" s="7"/>
      <c r="BL496" s="7"/>
      <c r="BN496" s="7"/>
      <c r="BP496" s="7"/>
      <c r="BR496" s="7"/>
      <c r="BS496" s="7"/>
      <c r="BU496" s="7"/>
      <c r="BW496" s="7"/>
      <c r="BY496" s="7"/>
      <c r="BZ496" s="7"/>
      <c r="CB496" s="7"/>
      <c r="CD496" s="7"/>
      <c r="CF496" s="7"/>
    </row>
    <row r="497" spans="1:84" s="5" customFormat="1" x14ac:dyDescent="0.25">
      <c r="A497" s="7"/>
      <c r="U497" s="7"/>
      <c r="V497" s="7"/>
      <c r="X497" s="7"/>
      <c r="Z497" s="7"/>
      <c r="AB497" s="7"/>
      <c r="AC497" s="7"/>
      <c r="AE497" s="7"/>
      <c r="AG497" s="7"/>
      <c r="AI497" s="7"/>
      <c r="AJ497" s="7"/>
      <c r="AL497" s="7"/>
      <c r="AN497" s="7"/>
      <c r="AP497" s="7"/>
      <c r="AQ497" s="7"/>
      <c r="AS497" s="7"/>
      <c r="AU497" s="7"/>
      <c r="AW497" s="7"/>
      <c r="AX497" s="7"/>
      <c r="AZ497" s="7"/>
      <c r="BB497" s="7"/>
      <c r="BD497" s="7"/>
      <c r="BE497" s="7"/>
      <c r="BG497" s="7"/>
      <c r="BI497" s="7"/>
      <c r="BK497" s="7"/>
      <c r="BL497" s="7"/>
      <c r="BN497" s="7"/>
      <c r="BP497" s="7"/>
      <c r="BR497" s="7"/>
      <c r="BS497" s="7"/>
      <c r="BU497" s="7"/>
      <c r="BW497" s="7"/>
      <c r="BY497" s="7"/>
      <c r="BZ497" s="7"/>
      <c r="CB497" s="7"/>
      <c r="CD497" s="7"/>
      <c r="CF497" s="7"/>
    </row>
    <row r="498" spans="1:84" s="5" customFormat="1" x14ac:dyDescent="0.25">
      <c r="A498" s="7"/>
      <c r="U498" s="7"/>
      <c r="V498" s="7"/>
      <c r="X498" s="7"/>
      <c r="Z498" s="7"/>
      <c r="AB498" s="7"/>
      <c r="AC498" s="7"/>
      <c r="AE498" s="7"/>
      <c r="AG498" s="7"/>
      <c r="AI498" s="7"/>
      <c r="AJ498" s="7"/>
      <c r="AL498" s="7"/>
      <c r="AN498" s="7"/>
      <c r="AP498" s="7"/>
      <c r="AQ498" s="7"/>
      <c r="AS498" s="7"/>
      <c r="AU498" s="7"/>
      <c r="AW498" s="7"/>
      <c r="AX498" s="7"/>
      <c r="AZ498" s="7"/>
      <c r="BB498" s="7"/>
      <c r="BD498" s="7"/>
      <c r="BE498" s="7"/>
      <c r="BG498" s="7"/>
      <c r="BI498" s="7"/>
      <c r="BK498" s="7"/>
      <c r="BL498" s="7"/>
      <c r="BN498" s="7"/>
      <c r="BP498" s="7"/>
      <c r="BR498" s="7"/>
      <c r="BS498" s="7"/>
      <c r="BU498" s="7"/>
      <c r="BW498" s="7"/>
      <c r="BY498" s="7"/>
      <c r="BZ498" s="7"/>
      <c r="CB498" s="7"/>
      <c r="CD498" s="7"/>
      <c r="CF498" s="7"/>
    </row>
    <row r="499" spans="1:84" s="5" customFormat="1" x14ac:dyDescent="0.25">
      <c r="A499" s="7"/>
      <c r="U499" s="7"/>
      <c r="V499" s="7"/>
      <c r="X499" s="7"/>
      <c r="Z499" s="7"/>
      <c r="AB499" s="7"/>
      <c r="AC499" s="7"/>
      <c r="AE499" s="7"/>
      <c r="AG499" s="7"/>
      <c r="AI499" s="7"/>
      <c r="AJ499" s="7"/>
      <c r="AL499" s="7"/>
      <c r="AN499" s="7"/>
      <c r="AP499" s="7"/>
      <c r="AQ499" s="7"/>
      <c r="AS499" s="7"/>
      <c r="AU499" s="7"/>
      <c r="AW499" s="7"/>
      <c r="AX499" s="7"/>
      <c r="AZ499" s="7"/>
      <c r="BB499" s="7"/>
      <c r="BD499" s="7"/>
      <c r="BE499" s="7"/>
      <c r="BG499" s="7"/>
      <c r="BI499" s="7"/>
      <c r="BK499" s="7"/>
      <c r="BL499" s="7"/>
      <c r="BN499" s="7"/>
      <c r="BP499" s="7"/>
      <c r="BR499" s="7"/>
      <c r="BS499" s="7"/>
      <c r="BU499" s="7"/>
      <c r="BW499" s="7"/>
      <c r="BY499" s="7"/>
      <c r="BZ499" s="7"/>
      <c r="CB499" s="7"/>
      <c r="CD499" s="7"/>
      <c r="CF499" s="7"/>
    </row>
    <row r="500" spans="1:84" s="5" customFormat="1" x14ac:dyDescent="0.25">
      <c r="A500" s="7"/>
      <c r="U500" s="7"/>
      <c r="V500" s="7"/>
      <c r="X500" s="7"/>
      <c r="Z500" s="7"/>
      <c r="AB500" s="7"/>
      <c r="AC500" s="7"/>
      <c r="AE500" s="7"/>
      <c r="AG500" s="7"/>
      <c r="AI500" s="7"/>
      <c r="AJ500" s="7"/>
      <c r="AL500" s="7"/>
      <c r="AN500" s="7"/>
      <c r="AP500" s="7"/>
      <c r="AQ500" s="7"/>
      <c r="AS500" s="7"/>
      <c r="AU500" s="7"/>
      <c r="AW500" s="7"/>
      <c r="AX500" s="7"/>
      <c r="AZ500" s="7"/>
      <c r="BB500" s="7"/>
      <c r="BD500" s="7"/>
      <c r="BE500" s="7"/>
      <c r="BG500" s="7"/>
      <c r="BI500" s="7"/>
      <c r="BK500" s="7"/>
      <c r="BL500" s="7"/>
      <c r="BN500" s="7"/>
      <c r="BP500" s="7"/>
      <c r="BR500" s="7"/>
      <c r="BS500" s="7"/>
      <c r="BU500" s="7"/>
      <c r="BW500" s="7"/>
      <c r="BY500" s="7"/>
      <c r="BZ500" s="7"/>
      <c r="CB500" s="7"/>
      <c r="CD500" s="7"/>
      <c r="CF500" s="7"/>
    </row>
    <row r="501" spans="1:84" s="5" customFormat="1" x14ac:dyDescent="0.25">
      <c r="A501" s="7"/>
      <c r="U501" s="7"/>
      <c r="V501" s="7"/>
      <c r="X501" s="7"/>
      <c r="Z501" s="7"/>
      <c r="AB501" s="7"/>
      <c r="AC501" s="7"/>
      <c r="AE501" s="7"/>
      <c r="AG501" s="7"/>
      <c r="AI501" s="7"/>
      <c r="AJ501" s="7"/>
      <c r="AL501" s="7"/>
      <c r="AN501" s="7"/>
      <c r="AP501" s="7"/>
      <c r="AQ501" s="7"/>
      <c r="AS501" s="7"/>
      <c r="AU501" s="7"/>
      <c r="AW501" s="7"/>
      <c r="AX501" s="7"/>
      <c r="AZ501" s="7"/>
      <c r="BB501" s="7"/>
      <c r="BD501" s="7"/>
      <c r="BE501" s="7"/>
      <c r="BG501" s="7"/>
      <c r="BI501" s="7"/>
      <c r="BK501" s="7"/>
      <c r="BL501" s="7"/>
      <c r="BN501" s="7"/>
      <c r="BP501" s="7"/>
      <c r="BR501" s="7"/>
      <c r="BS501" s="7"/>
      <c r="BU501" s="7"/>
      <c r="BW501" s="7"/>
      <c r="BY501" s="7"/>
      <c r="BZ501" s="7"/>
      <c r="CB501" s="7"/>
      <c r="CD501" s="7"/>
      <c r="CF501" s="7"/>
    </row>
    <row r="502" spans="1:84" s="5" customFormat="1" x14ac:dyDescent="0.25">
      <c r="A502" s="7"/>
      <c r="U502" s="7"/>
      <c r="V502" s="7"/>
      <c r="X502" s="7"/>
      <c r="Z502" s="7"/>
      <c r="AB502" s="7"/>
      <c r="AC502" s="7"/>
      <c r="AE502" s="7"/>
      <c r="AG502" s="7"/>
      <c r="AI502" s="7"/>
      <c r="AJ502" s="7"/>
      <c r="AL502" s="7"/>
      <c r="AN502" s="7"/>
      <c r="AP502" s="7"/>
      <c r="AQ502" s="7"/>
      <c r="AS502" s="7"/>
      <c r="AU502" s="7"/>
      <c r="AW502" s="7"/>
      <c r="AX502" s="7"/>
      <c r="AZ502" s="7"/>
      <c r="BB502" s="7"/>
      <c r="BD502" s="7"/>
      <c r="BE502" s="7"/>
      <c r="BG502" s="7"/>
      <c r="BI502" s="7"/>
      <c r="BK502" s="7"/>
      <c r="BL502" s="7"/>
      <c r="BN502" s="7"/>
      <c r="BP502" s="7"/>
      <c r="BR502" s="7"/>
      <c r="BS502" s="7"/>
      <c r="BU502" s="7"/>
      <c r="BW502" s="7"/>
      <c r="BY502" s="7"/>
      <c r="BZ502" s="7"/>
      <c r="CB502" s="7"/>
      <c r="CD502" s="7"/>
      <c r="CF502" s="7"/>
    </row>
    <row r="503" spans="1:84" s="5" customFormat="1" x14ac:dyDescent="0.25">
      <c r="A503" s="7"/>
      <c r="U503" s="7"/>
      <c r="V503" s="7"/>
      <c r="X503" s="7"/>
      <c r="Z503" s="7"/>
      <c r="AB503" s="7"/>
      <c r="AC503" s="7"/>
      <c r="AE503" s="7"/>
      <c r="AG503" s="7"/>
      <c r="AI503" s="7"/>
      <c r="AJ503" s="7"/>
      <c r="AL503" s="7"/>
      <c r="AN503" s="7"/>
      <c r="AP503" s="7"/>
      <c r="AQ503" s="7"/>
      <c r="AS503" s="7"/>
      <c r="AU503" s="7"/>
      <c r="AW503" s="7"/>
      <c r="AX503" s="7"/>
      <c r="AZ503" s="7"/>
      <c r="BB503" s="7"/>
      <c r="BD503" s="7"/>
      <c r="BE503" s="7"/>
      <c r="BG503" s="7"/>
      <c r="BI503" s="7"/>
      <c r="BK503" s="7"/>
      <c r="BL503" s="7"/>
      <c r="BN503" s="7"/>
      <c r="BP503" s="7"/>
      <c r="BR503" s="7"/>
      <c r="BS503" s="7"/>
      <c r="BU503" s="7"/>
      <c r="BW503" s="7"/>
      <c r="BY503" s="7"/>
      <c r="BZ503" s="7"/>
      <c r="CB503" s="7"/>
      <c r="CD503" s="7"/>
      <c r="CF503" s="7"/>
    </row>
    <row r="504" spans="1:84" s="5" customFormat="1" x14ac:dyDescent="0.25">
      <c r="A504" s="7"/>
      <c r="U504" s="7"/>
      <c r="V504" s="7"/>
      <c r="X504" s="7"/>
      <c r="Z504" s="7"/>
      <c r="AB504" s="7"/>
      <c r="AC504" s="7"/>
      <c r="AE504" s="7"/>
      <c r="AG504" s="7"/>
      <c r="AI504" s="7"/>
      <c r="AJ504" s="7"/>
      <c r="AL504" s="7"/>
      <c r="AN504" s="7"/>
      <c r="AP504" s="7"/>
      <c r="AQ504" s="7"/>
      <c r="AS504" s="7"/>
      <c r="AU504" s="7"/>
      <c r="AW504" s="7"/>
      <c r="AX504" s="7"/>
      <c r="AZ504" s="7"/>
      <c r="BB504" s="7"/>
      <c r="BD504" s="7"/>
      <c r="BE504" s="7"/>
      <c r="BG504" s="7"/>
      <c r="BI504" s="7"/>
      <c r="BK504" s="7"/>
      <c r="BL504" s="7"/>
      <c r="BN504" s="7"/>
      <c r="BP504" s="7"/>
      <c r="BR504" s="7"/>
      <c r="BS504" s="7"/>
      <c r="BU504" s="7"/>
      <c r="BW504" s="7"/>
      <c r="BY504" s="7"/>
      <c r="BZ504" s="7"/>
      <c r="CB504" s="7"/>
      <c r="CD504" s="7"/>
      <c r="CF504" s="7"/>
    </row>
    <row r="505" spans="1:84" s="5" customFormat="1" x14ac:dyDescent="0.25">
      <c r="A505" s="7"/>
      <c r="U505" s="7"/>
      <c r="V505" s="7"/>
      <c r="X505" s="7"/>
      <c r="Z505" s="7"/>
      <c r="AB505" s="7"/>
      <c r="AC505" s="7"/>
      <c r="AE505" s="7"/>
      <c r="AG505" s="7"/>
      <c r="AI505" s="7"/>
      <c r="AJ505" s="7"/>
      <c r="AL505" s="7"/>
      <c r="AN505" s="7"/>
      <c r="AP505" s="7"/>
      <c r="AQ505" s="7"/>
      <c r="AS505" s="7"/>
      <c r="AU505" s="7"/>
      <c r="AW505" s="7"/>
      <c r="AX505" s="7"/>
      <c r="AZ505" s="7"/>
      <c r="BB505" s="7"/>
      <c r="BD505" s="7"/>
      <c r="BE505" s="7"/>
      <c r="BG505" s="7"/>
      <c r="BI505" s="7"/>
      <c r="BK505" s="7"/>
      <c r="BL505" s="7"/>
      <c r="BN505" s="7"/>
      <c r="BP505" s="7"/>
      <c r="BR505" s="7"/>
      <c r="BS505" s="7"/>
      <c r="BU505" s="7"/>
      <c r="BW505" s="7"/>
      <c r="BY505" s="7"/>
      <c r="BZ505" s="7"/>
      <c r="CB505" s="7"/>
      <c r="CD505" s="7"/>
      <c r="CF505" s="7"/>
    </row>
    <row r="506" spans="1:84" s="5" customFormat="1" x14ac:dyDescent="0.25">
      <c r="A506" s="7"/>
      <c r="U506" s="7"/>
      <c r="V506" s="7"/>
      <c r="X506" s="7"/>
      <c r="Z506" s="7"/>
      <c r="AB506" s="7"/>
      <c r="AC506" s="7"/>
      <c r="AE506" s="7"/>
      <c r="AG506" s="7"/>
      <c r="AI506" s="7"/>
      <c r="AJ506" s="7"/>
      <c r="AL506" s="7"/>
      <c r="AN506" s="7"/>
      <c r="AP506" s="7"/>
      <c r="AQ506" s="7"/>
      <c r="AS506" s="7"/>
      <c r="AU506" s="7"/>
      <c r="AW506" s="7"/>
      <c r="AX506" s="7"/>
      <c r="AZ506" s="7"/>
      <c r="BB506" s="7"/>
      <c r="BD506" s="7"/>
      <c r="BE506" s="7"/>
      <c r="BG506" s="7"/>
      <c r="BI506" s="7"/>
      <c r="BK506" s="7"/>
      <c r="BL506" s="7"/>
      <c r="BN506" s="7"/>
      <c r="BP506" s="7"/>
      <c r="BR506" s="7"/>
      <c r="BS506" s="7"/>
      <c r="BU506" s="7"/>
      <c r="BW506" s="7"/>
      <c r="BY506" s="7"/>
      <c r="BZ506" s="7"/>
      <c r="CB506" s="7"/>
      <c r="CD506" s="7"/>
      <c r="CF506" s="7"/>
    </row>
    <row r="507" spans="1:84" s="5" customFormat="1" x14ac:dyDescent="0.25">
      <c r="A507" s="7"/>
      <c r="U507" s="7"/>
      <c r="V507" s="7"/>
      <c r="X507" s="7"/>
      <c r="Z507" s="7"/>
      <c r="AB507" s="7"/>
      <c r="AC507" s="7"/>
      <c r="AE507" s="7"/>
      <c r="AG507" s="7"/>
      <c r="AI507" s="7"/>
      <c r="AJ507" s="7"/>
      <c r="AL507" s="7"/>
      <c r="AN507" s="7"/>
      <c r="AP507" s="7"/>
      <c r="AQ507" s="7"/>
      <c r="AS507" s="7"/>
      <c r="AU507" s="7"/>
      <c r="AW507" s="7"/>
      <c r="AX507" s="7"/>
      <c r="AZ507" s="7"/>
      <c r="BB507" s="7"/>
      <c r="BD507" s="7"/>
      <c r="BE507" s="7"/>
      <c r="BG507" s="7"/>
      <c r="BI507" s="7"/>
      <c r="BK507" s="7"/>
      <c r="BL507" s="7"/>
      <c r="BN507" s="7"/>
      <c r="BP507" s="7"/>
      <c r="BR507" s="7"/>
      <c r="BS507" s="7"/>
      <c r="BU507" s="7"/>
      <c r="BW507" s="7"/>
      <c r="BY507" s="7"/>
      <c r="BZ507" s="7"/>
      <c r="CB507" s="7"/>
      <c r="CD507" s="7"/>
      <c r="CF507" s="7"/>
    </row>
    <row r="508" spans="1:84" s="5" customFormat="1" x14ac:dyDescent="0.25">
      <c r="A508" s="7"/>
      <c r="U508" s="7"/>
      <c r="V508" s="7"/>
      <c r="X508" s="7"/>
      <c r="Z508" s="7"/>
      <c r="AB508" s="7"/>
      <c r="AC508" s="7"/>
      <c r="AE508" s="7"/>
      <c r="AG508" s="7"/>
      <c r="AI508" s="7"/>
      <c r="AJ508" s="7"/>
      <c r="AL508" s="7"/>
      <c r="AN508" s="7"/>
      <c r="AP508" s="7"/>
      <c r="AQ508" s="7"/>
      <c r="AS508" s="7"/>
      <c r="AU508" s="7"/>
      <c r="AW508" s="7"/>
      <c r="AX508" s="7"/>
      <c r="AZ508" s="7"/>
      <c r="BB508" s="7"/>
      <c r="BD508" s="7"/>
      <c r="BE508" s="7"/>
      <c r="BG508" s="7"/>
      <c r="BI508" s="7"/>
      <c r="BK508" s="7"/>
      <c r="BL508" s="7"/>
      <c r="BN508" s="7"/>
      <c r="BP508" s="7"/>
      <c r="BR508" s="7"/>
      <c r="BS508" s="7"/>
      <c r="BU508" s="7"/>
      <c r="BW508" s="7"/>
      <c r="BY508" s="7"/>
      <c r="BZ508" s="7"/>
      <c r="CB508" s="7"/>
      <c r="CD508" s="7"/>
      <c r="CF508" s="7"/>
    </row>
    <row r="509" spans="1:84" s="5" customFormat="1" x14ac:dyDescent="0.25">
      <c r="A509" s="7"/>
      <c r="U509" s="7"/>
      <c r="V509" s="7"/>
      <c r="X509" s="7"/>
      <c r="Z509" s="7"/>
      <c r="AB509" s="7"/>
      <c r="AC509" s="7"/>
      <c r="AE509" s="7"/>
      <c r="AG509" s="7"/>
      <c r="AI509" s="7"/>
      <c r="AJ509" s="7"/>
      <c r="AL509" s="7"/>
      <c r="AN509" s="7"/>
      <c r="AP509" s="7"/>
      <c r="AQ509" s="7"/>
      <c r="AS509" s="7"/>
      <c r="AU509" s="7"/>
      <c r="AW509" s="7"/>
      <c r="AX509" s="7"/>
      <c r="AZ509" s="7"/>
      <c r="BB509" s="7"/>
      <c r="BD509" s="7"/>
      <c r="BE509" s="7"/>
      <c r="BG509" s="7"/>
      <c r="BI509" s="7"/>
      <c r="BK509" s="7"/>
      <c r="BL509" s="7"/>
      <c r="BN509" s="7"/>
      <c r="BP509" s="7"/>
      <c r="BR509" s="7"/>
      <c r="BS509" s="7"/>
      <c r="BU509" s="7"/>
      <c r="BW509" s="7"/>
      <c r="BY509" s="7"/>
      <c r="BZ509" s="7"/>
      <c r="CB509" s="7"/>
      <c r="CD509" s="7"/>
      <c r="CF509" s="7"/>
    </row>
    <row r="510" spans="1:84" s="5" customFormat="1" x14ac:dyDescent="0.25">
      <c r="A510" s="7"/>
      <c r="U510" s="7"/>
      <c r="V510" s="7"/>
      <c r="X510" s="7"/>
      <c r="Z510" s="7"/>
      <c r="AB510" s="7"/>
      <c r="AC510" s="7"/>
      <c r="AE510" s="7"/>
      <c r="AG510" s="7"/>
      <c r="AI510" s="7"/>
      <c r="AJ510" s="7"/>
      <c r="AL510" s="7"/>
      <c r="AN510" s="7"/>
      <c r="AP510" s="7"/>
      <c r="AQ510" s="7"/>
      <c r="AS510" s="7"/>
      <c r="AU510" s="7"/>
      <c r="AW510" s="7"/>
      <c r="AX510" s="7"/>
      <c r="AZ510" s="7"/>
      <c r="BB510" s="7"/>
      <c r="BD510" s="7"/>
      <c r="BE510" s="7"/>
      <c r="BG510" s="7"/>
      <c r="BI510" s="7"/>
      <c r="BK510" s="7"/>
      <c r="BL510" s="7"/>
      <c r="BN510" s="7"/>
      <c r="BP510" s="7"/>
      <c r="BR510" s="7"/>
      <c r="BS510" s="7"/>
      <c r="BU510" s="7"/>
      <c r="BW510" s="7"/>
      <c r="BY510" s="7"/>
      <c r="BZ510" s="7"/>
      <c r="CB510" s="7"/>
      <c r="CD510" s="7"/>
      <c r="CF510" s="7"/>
    </row>
    <row r="511" spans="1:84" s="5" customFormat="1" x14ac:dyDescent="0.25">
      <c r="A511" s="7"/>
      <c r="U511" s="7"/>
      <c r="V511" s="7"/>
      <c r="X511" s="7"/>
      <c r="Z511" s="7"/>
      <c r="AB511" s="7"/>
      <c r="AC511" s="7"/>
      <c r="AE511" s="7"/>
      <c r="AG511" s="7"/>
      <c r="AI511" s="7"/>
      <c r="AJ511" s="7"/>
      <c r="AL511" s="7"/>
      <c r="AN511" s="7"/>
      <c r="AP511" s="7"/>
      <c r="AQ511" s="7"/>
      <c r="AS511" s="7"/>
      <c r="AU511" s="7"/>
      <c r="AW511" s="7"/>
      <c r="AX511" s="7"/>
      <c r="AZ511" s="7"/>
      <c r="BB511" s="7"/>
      <c r="BD511" s="7"/>
      <c r="BE511" s="7"/>
      <c r="BG511" s="7"/>
      <c r="BI511" s="7"/>
      <c r="BK511" s="7"/>
      <c r="BL511" s="7"/>
      <c r="BN511" s="7"/>
      <c r="BP511" s="7"/>
      <c r="BR511" s="7"/>
      <c r="BS511" s="7"/>
      <c r="BU511" s="7"/>
      <c r="BW511" s="7"/>
      <c r="BY511" s="7"/>
      <c r="BZ511" s="7"/>
      <c r="CB511" s="7"/>
      <c r="CD511" s="7"/>
      <c r="CF511" s="7"/>
    </row>
    <row r="512" spans="1:84" s="5" customFormat="1" x14ac:dyDescent="0.25">
      <c r="A512" s="7"/>
      <c r="U512" s="7"/>
      <c r="V512" s="7"/>
      <c r="X512" s="7"/>
      <c r="Z512" s="7"/>
      <c r="AB512" s="7"/>
      <c r="AC512" s="7"/>
      <c r="AE512" s="7"/>
      <c r="AG512" s="7"/>
      <c r="AI512" s="7"/>
      <c r="AJ512" s="7"/>
      <c r="AL512" s="7"/>
      <c r="AN512" s="7"/>
      <c r="AP512" s="7"/>
      <c r="AQ512" s="7"/>
      <c r="AS512" s="7"/>
      <c r="AU512" s="7"/>
      <c r="AW512" s="7"/>
      <c r="AX512" s="7"/>
      <c r="AZ512" s="7"/>
      <c r="BB512" s="7"/>
      <c r="BD512" s="7"/>
      <c r="BE512" s="7"/>
      <c r="BG512" s="7"/>
      <c r="BI512" s="7"/>
      <c r="BK512" s="7"/>
      <c r="BL512" s="7"/>
      <c r="BN512" s="7"/>
      <c r="BP512" s="7"/>
      <c r="BR512" s="7"/>
      <c r="BS512" s="7"/>
      <c r="BU512" s="7"/>
      <c r="BW512" s="7"/>
      <c r="BY512" s="7"/>
      <c r="BZ512" s="7"/>
      <c r="CB512" s="7"/>
      <c r="CD512" s="7"/>
      <c r="CF512" s="7"/>
    </row>
    <row r="513" spans="1:84" s="5" customFormat="1" x14ac:dyDescent="0.25">
      <c r="A513" s="7"/>
      <c r="U513" s="7"/>
      <c r="V513" s="7"/>
      <c r="X513" s="7"/>
      <c r="Z513" s="7"/>
      <c r="AB513" s="7"/>
      <c r="AC513" s="7"/>
      <c r="AE513" s="7"/>
      <c r="AG513" s="7"/>
      <c r="AI513" s="7"/>
      <c r="AJ513" s="7"/>
      <c r="AL513" s="7"/>
      <c r="AN513" s="7"/>
      <c r="AP513" s="7"/>
      <c r="AQ513" s="7"/>
      <c r="AS513" s="7"/>
      <c r="AU513" s="7"/>
      <c r="AW513" s="7"/>
      <c r="AX513" s="7"/>
      <c r="AZ513" s="7"/>
      <c r="BB513" s="7"/>
      <c r="BD513" s="7"/>
      <c r="BE513" s="7"/>
      <c r="BG513" s="7"/>
      <c r="BI513" s="7"/>
      <c r="BK513" s="7"/>
      <c r="BL513" s="7"/>
      <c r="BN513" s="7"/>
      <c r="BP513" s="7"/>
      <c r="BR513" s="7"/>
      <c r="BS513" s="7"/>
      <c r="BU513" s="7"/>
      <c r="BW513" s="7"/>
      <c r="BY513" s="7"/>
      <c r="BZ513" s="7"/>
      <c r="CB513" s="7"/>
      <c r="CD513" s="7"/>
      <c r="CF513" s="7"/>
    </row>
    <row r="514" spans="1:84" s="5" customFormat="1" x14ac:dyDescent="0.25">
      <c r="A514" s="7"/>
      <c r="U514" s="7"/>
      <c r="V514" s="7"/>
      <c r="X514" s="7"/>
      <c r="Z514" s="7"/>
      <c r="AB514" s="7"/>
      <c r="AC514" s="7"/>
      <c r="AE514" s="7"/>
      <c r="AG514" s="7"/>
      <c r="AI514" s="7"/>
      <c r="AJ514" s="7"/>
      <c r="AL514" s="7"/>
      <c r="AN514" s="7"/>
      <c r="AP514" s="7"/>
      <c r="AQ514" s="7"/>
      <c r="AS514" s="7"/>
      <c r="AU514" s="7"/>
      <c r="AW514" s="7"/>
      <c r="AX514" s="7"/>
      <c r="AZ514" s="7"/>
      <c r="BB514" s="7"/>
      <c r="BD514" s="7"/>
      <c r="BE514" s="7"/>
      <c r="BG514" s="7"/>
      <c r="BI514" s="7"/>
      <c r="BK514" s="7"/>
      <c r="BL514" s="7"/>
      <c r="BN514" s="7"/>
      <c r="BP514" s="7"/>
      <c r="BR514" s="7"/>
      <c r="BS514" s="7"/>
      <c r="BU514" s="7"/>
      <c r="BW514" s="7"/>
      <c r="BY514" s="7"/>
      <c r="BZ514" s="7"/>
      <c r="CB514" s="7"/>
      <c r="CD514" s="7"/>
      <c r="CF514" s="7"/>
    </row>
    <row r="515" spans="1:84" s="5" customFormat="1" x14ac:dyDescent="0.25">
      <c r="A515" s="7"/>
      <c r="U515" s="7"/>
      <c r="V515" s="7"/>
      <c r="X515" s="7"/>
      <c r="Z515" s="7"/>
      <c r="AB515" s="7"/>
      <c r="AC515" s="7"/>
      <c r="AE515" s="7"/>
      <c r="AG515" s="7"/>
      <c r="AI515" s="7"/>
      <c r="AJ515" s="7"/>
      <c r="AL515" s="7"/>
      <c r="AN515" s="7"/>
      <c r="AP515" s="7"/>
      <c r="AQ515" s="7"/>
      <c r="AS515" s="7"/>
      <c r="AU515" s="7"/>
      <c r="AW515" s="7"/>
      <c r="AX515" s="7"/>
      <c r="AZ515" s="7"/>
      <c r="BB515" s="7"/>
      <c r="BD515" s="7"/>
      <c r="BE515" s="7"/>
      <c r="BG515" s="7"/>
      <c r="BI515" s="7"/>
      <c r="BK515" s="7"/>
      <c r="BL515" s="7"/>
      <c r="BN515" s="7"/>
      <c r="BP515" s="7"/>
      <c r="BR515" s="7"/>
      <c r="BS515" s="7"/>
      <c r="BU515" s="7"/>
      <c r="BW515" s="7"/>
      <c r="BY515" s="7"/>
      <c r="BZ515" s="7"/>
      <c r="CB515" s="7"/>
      <c r="CD515" s="7"/>
      <c r="CF515" s="7"/>
    </row>
    <row r="516" spans="1:84" s="5" customFormat="1" x14ac:dyDescent="0.25">
      <c r="A516" s="7"/>
      <c r="U516" s="7"/>
      <c r="V516" s="7"/>
      <c r="X516" s="7"/>
      <c r="Z516" s="7"/>
      <c r="AB516" s="7"/>
      <c r="AC516" s="7"/>
      <c r="AE516" s="7"/>
      <c r="AG516" s="7"/>
      <c r="AI516" s="7"/>
      <c r="AJ516" s="7"/>
      <c r="AL516" s="7"/>
      <c r="AN516" s="7"/>
      <c r="AP516" s="7"/>
      <c r="AQ516" s="7"/>
      <c r="AS516" s="7"/>
      <c r="AU516" s="7"/>
      <c r="AW516" s="7"/>
      <c r="AX516" s="7"/>
      <c r="AZ516" s="7"/>
      <c r="BB516" s="7"/>
      <c r="BD516" s="7"/>
      <c r="BE516" s="7"/>
      <c r="BG516" s="7"/>
      <c r="BI516" s="7"/>
      <c r="BK516" s="7"/>
      <c r="BL516" s="7"/>
      <c r="BN516" s="7"/>
      <c r="BP516" s="7"/>
      <c r="BR516" s="7"/>
      <c r="BS516" s="7"/>
      <c r="BU516" s="7"/>
      <c r="BW516" s="7"/>
      <c r="BY516" s="7"/>
      <c r="BZ516" s="7"/>
      <c r="CB516" s="7"/>
      <c r="CD516" s="7"/>
      <c r="CF516" s="7"/>
    </row>
    <row r="517" spans="1:84" s="5" customFormat="1" x14ac:dyDescent="0.25">
      <c r="A517" s="7"/>
      <c r="U517" s="7"/>
      <c r="V517" s="7"/>
      <c r="X517" s="7"/>
      <c r="Z517" s="7"/>
      <c r="AB517" s="7"/>
      <c r="AC517" s="7"/>
      <c r="AE517" s="7"/>
      <c r="AG517" s="7"/>
      <c r="AI517" s="7"/>
      <c r="AJ517" s="7"/>
      <c r="AL517" s="7"/>
      <c r="AN517" s="7"/>
      <c r="AP517" s="7"/>
      <c r="AQ517" s="7"/>
      <c r="AS517" s="7"/>
      <c r="AU517" s="7"/>
      <c r="AW517" s="7"/>
      <c r="AX517" s="7"/>
      <c r="AZ517" s="7"/>
      <c r="BB517" s="7"/>
      <c r="BD517" s="7"/>
      <c r="BE517" s="7"/>
      <c r="BG517" s="7"/>
      <c r="BI517" s="7"/>
      <c r="BK517" s="7"/>
      <c r="BL517" s="7"/>
      <c r="BN517" s="7"/>
      <c r="BP517" s="7"/>
      <c r="BR517" s="7"/>
      <c r="BS517" s="7"/>
      <c r="BU517" s="7"/>
      <c r="BW517" s="7"/>
      <c r="BY517" s="7"/>
      <c r="BZ517" s="7"/>
      <c r="CB517" s="7"/>
      <c r="CD517" s="7"/>
      <c r="CF517" s="7"/>
    </row>
    <row r="518" spans="1:84" s="5" customFormat="1" x14ac:dyDescent="0.25">
      <c r="A518" s="7"/>
      <c r="U518" s="7"/>
      <c r="V518" s="7"/>
      <c r="X518" s="7"/>
      <c r="Z518" s="7"/>
      <c r="AB518" s="7"/>
      <c r="AC518" s="7"/>
      <c r="AE518" s="7"/>
      <c r="AG518" s="7"/>
      <c r="AI518" s="7"/>
      <c r="AJ518" s="7"/>
      <c r="AL518" s="7"/>
      <c r="AN518" s="7"/>
      <c r="AP518" s="7"/>
      <c r="AQ518" s="7"/>
      <c r="AS518" s="7"/>
      <c r="AU518" s="7"/>
      <c r="AW518" s="7"/>
      <c r="AX518" s="7"/>
      <c r="AZ518" s="7"/>
      <c r="BB518" s="7"/>
      <c r="BD518" s="7"/>
      <c r="BE518" s="7"/>
      <c r="BG518" s="7"/>
      <c r="BI518" s="7"/>
      <c r="BK518" s="7"/>
      <c r="BL518" s="7"/>
      <c r="BN518" s="7"/>
      <c r="BP518" s="7"/>
      <c r="BR518" s="7"/>
      <c r="BS518" s="7"/>
      <c r="BU518" s="7"/>
      <c r="BW518" s="7"/>
      <c r="BY518" s="7"/>
      <c r="BZ518" s="7"/>
      <c r="CB518" s="7"/>
      <c r="CD518" s="7"/>
      <c r="CF518" s="7"/>
    </row>
    <row r="519" spans="1:84" s="5" customFormat="1" x14ac:dyDescent="0.25">
      <c r="A519" s="7"/>
      <c r="U519" s="7"/>
      <c r="V519" s="7"/>
      <c r="X519" s="7"/>
      <c r="Z519" s="7"/>
      <c r="AB519" s="7"/>
      <c r="AC519" s="7"/>
      <c r="AE519" s="7"/>
      <c r="AG519" s="7"/>
      <c r="AI519" s="7"/>
      <c r="AJ519" s="7"/>
      <c r="AL519" s="7"/>
      <c r="AN519" s="7"/>
      <c r="AP519" s="7"/>
      <c r="AQ519" s="7"/>
      <c r="AS519" s="7"/>
      <c r="AU519" s="7"/>
      <c r="AW519" s="7"/>
      <c r="AX519" s="7"/>
      <c r="AZ519" s="7"/>
      <c r="BB519" s="7"/>
      <c r="BD519" s="7"/>
      <c r="BE519" s="7"/>
      <c r="BG519" s="7"/>
      <c r="BI519" s="7"/>
      <c r="BK519" s="7"/>
      <c r="BL519" s="7"/>
      <c r="BN519" s="7"/>
      <c r="BP519" s="7"/>
      <c r="BR519" s="7"/>
      <c r="BS519" s="7"/>
      <c r="BU519" s="7"/>
      <c r="BW519" s="7"/>
      <c r="BY519" s="7"/>
      <c r="BZ519" s="7"/>
      <c r="CB519" s="7"/>
      <c r="CD519" s="7"/>
      <c r="CF519" s="7"/>
    </row>
    <row r="520" spans="1:84" s="5" customFormat="1" x14ac:dyDescent="0.25">
      <c r="A520" s="7"/>
      <c r="U520" s="7"/>
      <c r="V520" s="7"/>
      <c r="X520" s="7"/>
      <c r="Z520" s="7"/>
      <c r="AB520" s="7"/>
      <c r="AC520" s="7"/>
      <c r="AE520" s="7"/>
      <c r="AG520" s="7"/>
      <c r="AI520" s="7"/>
      <c r="AJ520" s="7"/>
      <c r="AL520" s="7"/>
      <c r="AN520" s="7"/>
      <c r="AP520" s="7"/>
      <c r="AQ520" s="7"/>
      <c r="AS520" s="7"/>
      <c r="AU520" s="7"/>
      <c r="AW520" s="7"/>
      <c r="AX520" s="7"/>
      <c r="AZ520" s="7"/>
      <c r="BB520" s="7"/>
      <c r="BD520" s="7"/>
      <c r="BE520" s="7"/>
      <c r="BG520" s="7"/>
      <c r="BI520" s="7"/>
      <c r="BK520" s="7"/>
      <c r="BL520" s="7"/>
      <c r="BN520" s="7"/>
      <c r="BP520" s="7"/>
      <c r="BR520" s="7"/>
      <c r="BS520" s="7"/>
      <c r="BU520" s="7"/>
      <c r="BW520" s="7"/>
      <c r="BY520" s="7"/>
      <c r="BZ520" s="7"/>
      <c r="CB520" s="7"/>
      <c r="CD520" s="7"/>
      <c r="CF520" s="7"/>
    </row>
    <row r="521" spans="1:84" s="5" customFormat="1" x14ac:dyDescent="0.25">
      <c r="A521" s="7"/>
      <c r="U521" s="7"/>
      <c r="V521" s="7"/>
      <c r="X521" s="7"/>
      <c r="Z521" s="7"/>
      <c r="AB521" s="7"/>
      <c r="AC521" s="7"/>
      <c r="AE521" s="7"/>
      <c r="AG521" s="7"/>
      <c r="AI521" s="7"/>
      <c r="AJ521" s="7"/>
      <c r="AL521" s="7"/>
      <c r="AN521" s="7"/>
      <c r="AP521" s="7"/>
      <c r="AQ521" s="7"/>
      <c r="AS521" s="7"/>
      <c r="AU521" s="7"/>
      <c r="AW521" s="7"/>
      <c r="AX521" s="7"/>
      <c r="AZ521" s="7"/>
      <c r="BB521" s="7"/>
      <c r="BD521" s="7"/>
      <c r="BE521" s="7"/>
      <c r="BG521" s="7"/>
      <c r="BI521" s="7"/>
      <c r="BK521" s="7"/>
      <c r="BL521" s="7"/>
      <c r="BN521" s="7"/>
      <c r="BP521" s="7"/>
      <c r="BR521" s="7"/>
      <c r="BS521" s="7"/>
      <c r="BU521" s="7"/>
      <c r="BW521" s="7"/>
      <c r="BY521" s="7"/>
      <c r="BZ521" s="7"/>
      <c r="CB521" s="7"/>
      <c r="CD521" s="7"/>
      <c r="CF521" s="7"/>
    </row>
    <row r="522" spans="1:84" s="5" customFormat="1" x14ac:dyDescent="0.25">
      <c r="A522" s="7"/>
      <c r="U522" s="7"/>
      <c r="V522" s="7"/>
      <c r="X522" s="7"/>
      <c r="Z522" s="7"/>
      <c r="AB522" s="7"/>
      <c r="AC522" s="7"/>
      <c r="AE522" s="7"/>
      <c r="AG522" s="7"/>
      <c r="AI522" s="7"/>
      <c r="AJ522" s="7"/>
      <c r="AL522" s="7"/>
      <c r="AN522" s="7"/>
      <c r="AP522" s="7"/>
      <c r="AQ522" s="7"/>
      <c r="AS522" s="7"/>
      <c r="AU522" s="7"/>
      <c r="AW522" s="7"/>
      <c r="AX522" s="7"/>
      <c r="AZ522" s="7"/>
      <c r="BB522" s="7"/>
      <c r="BD522" s="7"/>
      <c r="BE522" s="7"/>
      <c r="BG522" s="7"/>
      <c r="BI522" s="7"/>
      <c r="BK522" s="7"/>
      <c r="BL522" s="7"/>
      <c r="BN522" s="7"/>
      <c r="BP522" s="7"/>
      <c r="BR522" s="7"/>
      <c r="BS522" s="7"/>
      <c r="BU522" s="7"/>
      <c r="BW522" s="7"/>
      <c r="BY522" s="7"/>
      <c r="BZ522" s="7"/>
      <c r="CB522" s="7"/>
      <c r="CD522" s="7"/>
      <c r="CF522" s="7"/>
    </row>
    <row r="523" spans="1:84" s="5" customFormat="1" x14ac:dyDescent="0.25">
      <c r="A523" s="7"/>
      <c r="U523" s="7"/>
      <c r="V523" s="7"/>
      <c r="X523" s="7"/>
      <c r="Z523" s="7"/>
      <c r="AB523" s="7"/>
      <c r="AC523" s="7"/>
      <c r="AE523" s="7"/>
      <c r="AG523" s="7"/>
      <c r="AI523" s="7"/>
      <c r="AJ523" s="7"/>
      <c r="AL523" s="7"/>
      <c r="AN523" s="7"/>
      <c r="AP523" s="7"/>
      <c r="AQ523" s="7"/>
      <c r="AS523" s="7"/>
      <c r="AU523" s="7"/>
      <c r="AW523" s="7"/>
      <c r="AX523" s="7"/>
      <c r="AZ523" s="7"/>
      <c r="BB523" s="7"/>
      <c r="BD523" s="7"/>
      <c r="BE523" s="7"/>
      <c r="BG523" s="7"/>
      <c r="BI523" s="7"/>
      <c r="BK523" s="7"/>
      <c r="BL523" s="7"/>
      <c r="BN523" s="7"/>
      <c r="BP523" s="7"/>
      <c r="BR523" s="7"/>
      <c r="BS523" s="7"/>
      <c r="BU523" s="7"/>
      <c r="BW523" s="7"/>
      <c r="BY523" s="7"/>
      <c r="BZ523" s="7"/>
      <c r="CB523" s="7"/>
      <c r="CD523" s="7"/>
      <c r="CF523" s="7"/>
    </row>
    <row r="524" spans="1:84" s="5" customFormat="1" x14ac:dyDescent="0.25">
      <c r="A524" s="7"/>
      <c r="U524" s="7"/>
      <c r="V524" s="7"/>
      <c r="X524" s="7"/>
      <c r="Z524" s="7"/>
      <c r="AB524" s="7"/>
      <c r="AC524" s="7"/>
      <c r="AE524" s="7"/>
      <c r="AG524" s="7"/>
      <c r="AI524" s="7"/>
      <c r="AJ524" s="7"/>
      <c r="AL524" s="7"/>
      <c r="AN524" s="7"/>
      <c r="AP524" s="7"/>
      <c r="AQ524" s="7"/>
      <c r="AS524" s="7"/>
      <c r="AU524" s="7"/>
      <c r="AW524" s="7"/>
      <c r="AX524" s="7"/>
      <c r="AZ524" s="7"/>
      <c r="BB524" s="7"/>
      <c r="BD524" s="7"/>
      <c r="BE524" s="7"/>
      <c r="BG524" s="7"/>
      <c r="BI524" s="7"/>
      <c r="BK524" s="7"/>
      <c r="BL524" s="7"/>
      <c r="BN524" s="7"/>
      <c r="BP524" s="7"/>
      <c r="BR524" s="7"/>
      <c r="BS524" s="7"/>
      <c r="BU524" s="7"/>
      <c r="BW524" s="7"/>
      <c r="BY524" s="7"/>
      <c r="BZ524" s="7"/>
      <c r="CB524" s="7"/>
      <c r="CD524" s="7"/>
      <c r="CF524" s="7"/>
    </row>
    <row r="525" spans="1:84" s="5" customFormat="1" x14ac:dyDescent="0.25">
      <c r="A525" s="7"/>
      <c r="U525" s="7"/>
      <c r="V525" s="7"/>
      <c r="X525" s="7"/>
      <c r="Z525" s="7"/>
      <c r="AB525" s="7"/>
      <c r="AC525" s="7"/>
      <c r="AE525" s="7"/>
      <c r="AG525" s="7"/>
      <c r="AI525" s="7"/>
      <c r="AJ525" s="7"/>
      <c r="AL525" s="7"/>
      <c r="AN525" s="7"/>
      <c r="AP525" s="7"/>
      <c r="AQ525" s="7"/>
      <c r="AS525" s="7"/>
      <c r="AU525" s="7"/>
      <c r="AW525" s="7"/>
      <c r="AX525" s="7"/>
      <c r="AZ525" s="7"/>
      <c r="BB525" s="7"/>
      <c r="BD525" s="7"/>
      <c r="BE525" s="7"/>
      <c r="BG525" s="7"/>
      <c r="BI525" s="7"/>
      <c r="BK525" s="7"/>
      <c r="BL525" s="7"/>
      <c r="BN525" s="7"/>
      <c r="BP525" s="7"/>
      <c r="BR525" s="7"/>
      <c r="BS525" s="7"/>
      <c r="BU525" s="7"/>
      <c r="BW525" s="7"/>
      <c r="BY525" s="7"/>
      <c r="BZ525" s="7"/>
      <c r="CB525" s="7"/>
      <c r="CD525" s="7"/>
      <c r="CF525" s="7"/>
    </row>
    <row r="526" spans="1:84" s="5" customFormat="1" x14ac:dyDescent="0.25">
      <c r="A526" s="7"/>
      <c r="U526" s="7"/>
      <c r="V526" s="7"/>
      <c r="X526" s="7"/>
      <c r="Z526" s="7"/>
      <c r="AB526" s="7"/>
      <c r="AC526" s="7"/>
      <c r="AE526" s="7"/>
      <c r="AG526" s="7"/>
      <c r="AI526" s="7"/>
      <c r="AJ526" s="7"/>
      <c r="AL526" s="7"/>
      <c r="AN526" s="7"/>
      <c r="AP526" s="7"/>
      <c r="AQ526" s="7"/>
      <c r="AS526" s="7"/>
      <c r="AU526" s="7"/>
      <c r="AW526" s="7"/>
      <c r="AX526" s="7"/>
      <c r="AZ526" s="7"/>
      <c r="BB526" s="7"/>
      <c r="BD526" s="7"/>
      <c r="BE526" s="7"/>
      <c r="BG526" s="7"/>
      <c r="BI526" s="7"/>
      <c r="BK526" s="7"/>
      <c r="BL526" s="7"/>
      <c r="BN526" s="7"/>
      <c r="BP526" s="7"/>
      <c r="BR526" s="7"/>
      <c r="BS526" s="7"/>
      <c r="BU526" s="7"/>
      <c r="BW526" s="7"/>
      <c r="BY526" s="7"/>
      <c r="BZ526" s="7"/>
      <c r="CB526" s="7"/>
      <c r="CD526" s="7"/>
      <c r="CF526" s="7"/>
    </row>
    <row r="527" spans="1:84" s="5" customFormat="1" x14ac:dyDescent="0.25">
      <c r="A527" s="7"/>
      <c r="U527" s="7"/>
      <c r="V527" s="7"/>
      <c r="X527" s="7"/>
      <c r="Z527" s="7"/>
      <c r="AB527" s="7"/>
      <c r="AC527" s="7"/>
      <c r="AE527" s="7"/>
      <c r="AG527" s="7"/>
      <c r="AI527" s="7"/>
      <c r="AJ527" s="7"/>
      <c r="AL527" s="7"/>
      <c r="AN527" s="7"/>
      <c r="AP527" s="7"/>
      <c r="AQ527" s="7"/>
      <c r="AS527" s="7"/>
      <c r="AU527" s="7"/>
      <c r="AW527" s="7"/>
      <c r="AX527" s="7"/>
      <c r="AZ527" s="7"/>
      <c r="BB527" s="7"/>
      <c r="BD527" s="7"/>
      <c r="BE527" s="7"/>
      <c r="BG527" s="7"/>
      <c r="BI527" s="7"/>
      <c r="BK527" s="7"/>
      <c r="BL527" s="7"/>
      <c r="BN527" s="7"/>
      <c r="BP527" s="7"/>
      <c r="BR527" s="7"/>
      <c r="BS527" s="7"/>
      <c r="BU527" s="7"/>
      <c r="BW527" s="7"/>
      <c r="BY527" s="7"/>
      <c r="BZ527" s="7"/>
      <c r="CB527" s="7"/>
      <c r="CD527" s="7"/>
      <c r="CF527" s="7"/>
    </row>
    <row r="528" spans="1:84" s="5" customFormat="1" x14ac:dyDescent="0.25">
      <c r="A528" s="7"/>
      <c r="U528" s="7"/>
      <c r="V528" s="7"/>
      <c r="X528" s="7"/>
      <c r="Z528" s="7"/>
      <c r="AB528" s="7"/>
      <c r="AC528" s="7"/>
      <c r="AE528" s="7"/>
      <c r="AG528" s="7"/>
      <c r="AI528" s="7"/>
      <c r="AJ528" s="7"/>
      <c r="AL528" s="7"/>
      <c r="AN528" s="7"/>
      <c r="AP528" s="7"/>
      <c r="AQ528" s="7"/>
      <c r="AS528" s="7"/>
      <c r="AU528" s="7"/>
      <c r="AW528" s="7"/>
      <c r="AX528" s="7"/>
      <c r="AZ528" s="7"/>
      <c r="BB528" s="7"/>
      <c r="BD528" s="7"/>
      <c r="BE528" s="7"/>
      <c r="BG528" s="7"/>
      <c r="BI528" s="7"/>
      <c r="BK528" s="7"/>
      <c r="BL528" s="7"/>
      <c r="BN528" s="7"/>
      <c r="BP528" s="7"/>
      <c r="BR528" s="7"/>
      <c r="BS528" s="7"/>
      <c r="BU528" s="7"/>
      <c r="BW528" s="7"/>
      <c r="BY528" s="7"/>
      <c r="BZ528" s="7"/>
      <c r="CB528" s="7"/>
      <c r="CD528" s="7"/>
      <c r="CF528" s="7"/>
    </row>
    <row r="529" spans="1:84" s="5" customFormat="1" x14ac:dyDescent="0.25">
      <c r="A529" s="7"/>
      <c r="U529" s="7"/>
      <c r="V529" s="7"/>
      <c r="X529" s="7"/>
      <c r="Z529" s="7"/>
      <c r="AB529" s="7"/>
      <c r="AC529" s="7"/>
      <c r="AE529" s="7"/>
      <c r="AG529" s="7"/>
      <c r="AI529" s="7"/>
      <c r="AJ529" s="7"/>
      <c r="AL529" s="7"/>
      <c r="AN529" s="7"/>
      <c r="AP529" s="7"/>
      <c r="AQ529" s="7"/>
      <c r="AS529" s="7"/>
      <c r="AU529" s="7"/>
      <c r="AW529" s="7"/>
      <c r="AX529" s="7"/>
      <c r="AZ529" s="7"/>
      <c r="BB529" s="7"/>
      <c r="BD529" s="7"/>
      <c r="BE529" s="7"/>
      <c r="BG529" s="7"/>
      <c r="BI529" s="7"/>
      <c r="BK529" s="7"/>
      <c r="BL529" s="7"/>
      <c r="BN529" s="7"/>
      <c r="BP529" s="7"/>
      <c r="BR529" s="7"/>
      <c r="BS529" s="7"/>
      <c r="BU529" s="7"/>
      <c r="BW529" s="7"/>
      <c r="BY529" s="7"/>
      <c r="BZ529" s="7"/>
      <c r="CB529" s="7"/>
      <c r="CD529" s="7"/>
      <c r="CF529" s="7"/>
    </row>
    <row r="530" spans="1:84" s="5" customFormat="1" x14ac:dyDescent="0.25">
      <c r="A530" s="7"/>
      <c r="U530" s="7"/>
      <c r="V530" s="7"/>
      <c r="X530" s="7"/>
      <c r="Z530" s="7"/>
      <c r="AB530" s="7"/>
      <c r="AC530" s="7"/>
      <c r="AE530" s="7"/>
      <c r="AG530" s="7"/>
      <c r="AI530" s="7"/>
      <c r="AJ530" s="7"/>
      <c r="AL530" s="7"/>
      <c r="AN530" s="7"/>
      <c r="AP530" s="7"/>
      <c r="AQ530" s="7"/>
      <c r="AS530" s="7"/>
      <c r="AU530" s="7"/>
      <c r="AW530" s="7"/>
      <c r="AX530" s="7"/>
      <c r="AZ530" s="7"/>
      <c r="BB530" s="7"/>
      <c r="BD530" s="7"/>
      <c r="BE530" s="7"/>
      <c r="BG530" s="7"/>
      <c r="BI530" s="7"/>
      <c r="BK530" s="7"/>
      <c r="BL530" s="7"/>
      <c r="BN530" s="7"/>
      <c r="BP530" s="7"/>
      <c r="BR530" s="7"/>
      <c r="BS530" s="7"/>
      <c r="BU530" s="7"/>
      <c r="BW530" s="7"/>
      <c r="BY530" s="7"/>
      <c r="BZ530" s="7"/>
      <c r="CB530" s="7"/>
      <c r="CD530" s="7"/>
      <c r="CF530" s="7"/>
    </row>
    <row r="531" spans="1:84" s="5" customFormat="1" x14ac:dyDescent="0.25">
      <c r="A531" s="7"/>
      <c r="U531" s="7"/>
      <c r="V531" s="7"/>
      <c r="X531" s="7"/>
      <c r="Z531" s="7"/>
      <c r="AB531" s="7"/>
      <c r="AC531" s="7"/>
      <c r="AE531" s="7"/>
      <c r="AG531" s="7"/>
      <c r="AI531" s="7"/>
      <c r="AJ531" s="7"/>
      <c r="AL531" s="7"/>
      <c r="AN531" s="7"/>
      <c r="AP531" s="7"/>
      <c r="AQ531" s="7"/>
      <c r="AS531" s="7"/>
      <c r="AU531" s="7"/>
      <c r="AW531" s="7"/>
      <c r="AX531" s="7"/>
      <c r="AZ531" s="7"/>
      <c r="BB531" s="7"/>
      <c r="BD531" s="7"/>
      <c r="BE531" s="7"/>
      <c r="BG531" s="7"/>
      <c r="BI531" s="7"/>
      <c r="BK531" s="7"/>
      <c r="BL531" s="7"/>
      <c r="BN531" s="7"/>
      <c r="BP531" s="7"/>
      <c r="BR531" s="7"/>
      <c r="BS531" s="7"/>
      <c r="BU531" s="7"/>
      <c r="BW531" s="7"/>
      <c r="BY531" s="7"/>
      <c r="BZ531" s="7"/>
      <c r="CB531" s="7"/>
      <c r="CD531" s="7"/>
      <c r="CF531" s="7"/>
    </row>
    <row r="532" spans="1:84" s="5" customFormat="1" x14ac:dyDescent="0.25">
      <c r="A532" s="7"/>
      <c r="U532" s="7"/>
      <c r="V532" s="7"/>
      <c r="X532" s="7"/>
      <c r="Z532" s="7"/>
      <c r="AB532" s="7"/>
      <c r="AC532" s="7"/>
      <c r="AE532" s="7"/>
      <c r="AG532" s="7"/>
      <c r="AI532" s="7"/>
      <c r="AJ532" s="7"/>
      <c r="AL532" s="7"/>
      <c r="AN532" s="7"/>
      <c r="AP532" s="7"/>
      <c r="AQ532" s="7"/>
      <c r="AS532" s="7"/>
      <c r="AU532" s="7"/>
      <c r="AW532" s="7"/>
      <c r="AX532" s="7"/>
      <c r="AZ532" s="7"/>
      <c r="BB532" s="7"/>
      <c r="BD532" s="7"/>
      <c r="BE532" s="7"/>
      <c r="BG532" s="7"/>
      <c r="BI532" s="7"/>
      <c r="BK532" s="7"/>
      <c r="BL532" s="7"/>
      <c r="BN532" s="7"/>
      <c r="BP532" s="7"/>
      <c r="BR532" s="7"/>
      <c r="BS532" s="7"/>
      <c r="BU532" s="7"/>
      <c r="BW532" s="7"/>
      <c r="BY532" s="7"/>
      <c r="BZ532" s="7"/>
      <c r="CB532" s="7"/>
      <c r="CD532" s="7"/>
      <c r="CF532" s="7"/>
    </row>
    <row r="533" spans="1:84" s="5" customFormat="1" x14ac:dyDescent="0.25">
      <c r="A533" s="7"/>
      <c r="U533" s="7"/>
      <c r="V533" s="7"/>
      <c r="X533" s="7"/>
      <c r="Z533" s="7"/>
      <c r="AB533" s="7"/>
      <c r="AC533" s="7"/>
      <c r="AE533" s="7"/>
      <c r="AG533" s="7"/>
      <c r="AI533" s="7"/>
      <c r="AJ533" s="7"/>
      <c r="AL533" s="7"/>
      <c r="AN533" s="7"/>
      <c r="AP533" s="7"/>
      <c r="AQ533" s="7"/>
      <c r="AS533" s="7"/>
      <c r="AU533" s="7"/>
      <c r="AW533" s="7"/>
      <c r="AX533" s="7"/>
      <c r="AZ533" s="7"/>
      <c r="BB533" s="7"/>
      <c r="BD533" s="7"/>
      <c r="BE533" s="7"/>
      <c r="BG533" s="7"/>
      <c r="BI533" s="7"/>
      <c r="BK533" s="7"/>
      <c r="BL533" s="7"/>
      <c r="BN533" s="7"/>
      <c r="BP533" s="7"/>
      <c r="BR533" s="7"/>
      <c r="BS533" s="7"/>
      <c r="BU533" s="7"/>
      <c r="BW533" s="7"/>
      <c r="BY533" s="7"/>
      <c r="BZ533" s="7"/>
      <c r="CB533" s="7"/>
      <c r="CD533" s="7"/>
      <c r="CF533" s="7"/>
    </row>
    <row r="534" spans="1:84" s="5" customFormat="1" x14ac:dyDescent="0.25">
      <c r="A534" s="7"/>
      <c r="U534" s="7"/>
      <c r="V534" s="7"/>
      <c r="X534" s="7"/>
      <c r="Z534" s="7"/>
      <c r="AB534" s="7"/>
      <c r="AC534" s="7"/>
      <c r="AE534" s="7"/>
      <c r="AG534" s="7"/>
      <c r="AI534" s="7"/>
      <c r="AJ534" s="7"/>
      <c r="AL534" s="7"/>
      <c r="AN534" s="7"/>
      <c r="AP534" s="7"/>
      <c r="AQ534" s="7"/>
      <c r="AS534" s="7"/>
      <c r="AU534" s="7"/>
      <c r="AW534" s="7"/>
      <c r="AX534" s="7"/>
      <c r="AZ534" s="7"/>
      <c r="BB534" s="7"/>
      <c r="BD534" s="7"/>
      <c r="BE534" s="7"/>
      <c r="BG534" s="7"/>
      <c r="BI534" s="7"/>
      <c r="BK534" s="7"/>
      <c r="BL534" s="7"/>
      <c r="BN534" s="7"/>
      <c r="BP534" s="7"/>
      <c r="BR534" s="7"/>
      <c r="BS534" s="7"/>
      <c r="BU534" s="7"/>
      <c r="BW534" s="7"/>
      <c r="BY534" s="7"/>
      <c r="BZ534" s="7"/>
      <c r="CB534" s="7"/>
      <c r="CD534" s="7"/>
      <c r="CF534" s="7"/>
    </row>
    <row r="535" spans="1:84" s="5" customFormat="1" x14ac:dyDescent="0.25">
      <c r="A535" s="7"/>
      <c r="U535" s="7"/>
      <c r="V535" s="7"/>
      <c r="X535" s="7"/>
      <c r="Z535" s="7"/>
      <c r="AB535" s="7"/>
      <c r="AC535" s="7"/>
      <c r="AE535" s="7"/>
      <c r="AG535" s="7"/>
      <c r="AI535" s="7"/>
      <c r="AJ535" s="7"/>
      <c r="AL535" s="7"/>
      <c r="AN535" s="7"/>
      <c r="AP535" s="7"/>
      <c r="AQ535" s="7"/>
      <c r="AS535" s="7"/>
      <c r="AU535" s="7"/>
      <c r="AW535" s="7"/>
      <c r="AX535" s="7"/>
      <c r="AZ535" s="7"/>
      <c r="BB535" s="7"/>
      <c r="BD535" s="7"/>
      <c r="BE535" s="7"/>
      <c r="BG535" s="7"/>
      <c r="BI535" s="7"/>
      <c r="BK535" s="7"/>
      <c r="BL535" s="7"/>
      <c r="BN535" s="7"/>
      <c r="BP535" s="7"/>
      <c r="BR535" s="7"/>
      <c r="BS535" s="7"/>
      <c r="BU535" s="7"/>
      <c r="BW535" s="7"/>
      <c r="BY535" s="7"/>
      <c r="BZ535" s="7"/>
      <c r="CB535" s="7"/>
      <c r="CD535" s="7"/>
      <c r="CF535" s="7"/>
    </row>
    <row r="536" spans="1:84" s="5" customFormat="1" x14ac:dyDescent="0.25">
      <c r="A536" s="7"/>
      <c r="U536" s="7"/>
      <c r="V536" s="7"/>
      <c r="X536" s="7"/>
      <c r="Z536" s="7"/>
      <c r="AB536" s="7"/>
      <c r="AC536" s="7"/>
      <c r="AE536" s="7"/>
      <c r="AG536" s="7"/>
      <c r="AI536" s="7"/>
      <c r="AJ536" s="7"/>
      <c r="AL536" s="7"/>
      <c r="AN536" s="7"/>
      <c r="AP536" s="7"/>
      <c r="AQ536" s="7"/>
      <c r="AS536" s="7"/>
      <c r="AU536" s="7"/>
      <c r="AW536" s="7"/>
      <c r="AX536" s="7"/>
      <c r="AZ536" s="7"/>
      <c r="BB536" s="7"/>
      <c r="BD536" s="7"/>
      <c r="BE536" s="7"/>
      <c r="BG536" s="7"/>
      <c r="BI536" s="7"/>
      <c r="BK536" s="7"/>
      <c r="BL536" s="7"/>
      <c r="BN536" s="7"/>
      <c r="BP536" s="7"/>
      <c r="BR536" s="7"/>
      <c r="BS536" s="7"/>
      <c r="BU536" s="7"/>
      <c r="BW536" s="7"/>
      <c r="BY536" s="7"/>
      <c r="BZ536" s="7"/>
      <c r="CB536" s="7"/>
      <c r="CD536" s="7"/>
      <c r="CF536" s="7"/>
    </row>
    <row r="537" spans="1:84" s="5" customFormat="1" x14ac:dyDescent="0.25">
      <c r="A537" s="7"/>
      <c r="U537" s="7"/>
      <c r="V537" s="7"/>
      <c r="X537" s="7"/>
      <c r="Z537" s="7"/>
      <c r="AB537" s="7"/>
      <c r="AC537" s="7"/>
      <c r="AE537" s="7"/>
      <c r="AG537" s="7"/>
      <c r="AI537" s="7"/>
      <c r="AJ537" s="7"/>
      <c r="AL537" s="7"/>
      <c r="AN537" s="7"/>
      <c r="AP537" s="7"/>
      <c r="AQ537" s="7"/>
      <c r="AS537" s="7"/>
      <c r="AU537" s="7"/>
      <c r="AW537" s="7"/>
      <c r="AX537" s="7"/>
      <c r="AZ537" s="7"/>
      <c r="BB537" s="7"/>
      <c r="BD537" s="7"/>
      <c r="BE537" s="7"/>
      <c r="BG537" s="7"/>
      <c r="BI537" s="7"/>
      <c r="BK537" s="7"/>
      <c r="BL537" s="7"/>
      <c r="BN537" s="7"/>
      <c r="BP537" s="7"/>
      <c r="BR537" s="7"/>
      <c r="BS537" s="7"/>
      <c r="BU537" s="7"/>
      <c r="BW537" s="7"/>
      <c r="BY537" s="7"/>
      <c r="BZ537" s="7"/>
      <c r="CB537" s="7"/>
      <c r="CD537" s="7"/>
      <c r="CF537" s="7"/>
    </row>
    <row r="538" spans="1:84" s="5" customFormat="1" x14ac:dyDescent="0.25">
      <c r="A538" s="7"/>
      <c r="U538" s="7"/>
      <c r="V538" s="7"/>
      <c r="X538" s="7"/>
      <c r="Z538" s="7"/>
      <c r="AB538" s="7"/>
      <c r="AC538" s="7"/>
      <c r="AE538" s="7"/>
      <c r="AG538" s="7"/>
      <c r="AI538" s="7"/>
      <c r="AJ538" s="7"/>
      <c r="AL538" s="7"/>
      <c r="AN538" s="7"/>
      <c r="AP538" s="7"/>
      <c r="AQ538" s="7"/>
      <c r="AS538" s="7"/>
      <c r="AU538" s="7"/>
      <c r="AW538" s="7"/>
      <c r="AX538" s="7"/>
      <c r="AZ538" s="7"/>
      <c r="BB538" s="7"/>
      <c r="BD538" s="7"/>
      <c r="BE538" s="7"/>
      <c r="BG538" s="7"/>
      <c r="BI538" s="7"/>
      <c r="BK538" s="7"/>
      <c r="BL538" s="7"/>
      <c r="BN538" s="7"/>
      <c r="BP538" s="7"/>
      <c r="BR538" s="7"/>
      <c r="BS538" s="7"/>
      <c r="BU538" s="7"/>
      <c r="BW538" s="7"/>
      <c r="BY538" s="7"/>
      <c r="BZ538" s="7"/>
      <c r="CB538" s="7"/>
      <c r="CD538" s="7"/>
      <c r="CF538" s="7"/>
    </row>
    <row r="539" spans="1:84" s="5" customFormat="1" x14ac:dyDescent="0.25">
      <c r="A539" s="7"/>
      <c r="U539" s="7"/>
      <c r="V539" s="7"/>
      <c r="X539" s="7"/>
      <c r="Z539" s="7"/>
      <c r="AB539" s="7"/>
      <c r="AC539" s="7"/>
      <c r="AE539" s="7"/>
      <c r="AG539" s="7"/>
      <c r="AI539" s="7"/>
      <c r="AJ539" s="7"/>
      <c r="AL539" s="7"/>
      <c r="AN539" s="7"/>
      <c r="AP539" s="7"/>
      <c r="AQ539" s="7"/>
      <c r="AS539" s="7"/>
      <c r="AU539" s="7"/>
      <c r="AW539" s="7"/>
      <c r="AX539" s="7"/>
      <c r="AZ539" s="7"/>
      <c r="BB539" s="7"/>
      <c r="BD539" s="7"/>
      <c r="BE539" s="7"/>
      <c r="BG539" s="7"/>
      <c r="BI539" s="7"/>
      <c r="BK539" s="7"/>
      <c r="BL539" s="7"/>
      <c r="BN539" s="7"/>
      <c r="BP539" s="7"/>
      <c r="BR539" s="7"/>
      <c r="BS539" s="7"/>
      <c r="BU539" s="7"/>
      <c r="BW539" s="7"/>
      <c r="BY539" s="7"/>
      <c r="BZ539" s="7"/>
      <c r="CB539" s="7"/>
      <c r="CD539" s="7"/>
      <c r="CF539" s="7"/>
    </row>
    <row r="540" spans="1:84" s="5" customFormat="1" x14ac:dyDescent="0.25">
      <c r="A540" s="7"/>
      <c r="U540" s="7"/>
      <c r="V540" s="7"/>
      <c r="X540" s="7"/>
      <c r="Z540" s="7"/>
      <c r="AB540" s="7"/>
      <c r="AC540" s="7"/>
      <c r="AE540" s="7"/>
      <c r="AG540" s="7"/>
      <c r="AI540" s="7"/>
      <c r="AJ540" s="7"/>
      <c r="AL540" s="7"/>
      <c r="AN540" s="7"/>
      <c r="AP540" s="7"/>
      <c r="AQ540" s="7"/>
      <c r="AS540" s="7"/>
      <c r="AU540" s="7"/>
      <c r="AW540" s="7"/>
      <c r="AX540" s="7"/>
      <c r="AZ540" s="7"/>
      <c r="BB540" s="7"/>
      <c r="BD540" s="7"/>
      <c r="BE540" s="7"/>
      <c r="BG540" s="7"/>
      <c r="BI540" s="7"/>
      <c r="BK540" s="7"/>
      <c r="BL540" s="7"/>
      <c r="BN540" s="7"/>
      <c r="BP540" s="7"/>
      <c r="BR540" s="7"/>
      <c r="BS540" s="7"/>
      <c r="BU540" s="7"/>
      <c r="BW540" s="7"/>
      <c r="BY540" s="7"/>
      <c r="BZ540" s="7"/>
      <c r="CB540" s="7"/>
      <c r="CD540" s="7"/>
      <c r="CF540" s="7"/>
    </row>
    <row r="541" spans="1:84" s="5" customFormat="1" x14ac:dyDescent="0.25">
      <c r="A541" s="7"/>
      <c r="U541" s="7"/>
      <c r="V541" s="7"/>
      <c r="X541" s="7"/>
      <c r="Z541" s="7"/>
      <c r="AB541" s="7"/>
      <c r="AC541" s="7"/>
      <c r="AE541" s="7"/>
      <c r="AG541" s="7"/>
      <c r="AI541" s="7"/>
      <c r="AJ541" s="7"/>
      <c r="AL541" s="7"/>
      <c r="AN541" s="7"/>
      <c r="AP541" s="7"/>
      <c r="AQ541" s="7"/>
      <c r="AS541" s="7"/>
      <c r="AU541" s="7"/>
      <c r="AW541" s="7"/>
      <c r="AX541" s="7"/>
      <c r="AZ541" s="7"/>
      <c r="BB541" s="7"/>
      <c r="BD541" s="7"/>
      <c r="BE541" s="7"/>
      <c r="BG541" s="7"/>
      <c r="BI541" s="7"/>
      <c r="BK541" s="7"/>
      <c r="BL541" s="7"/>
      <c r="BN541" s="7"/>
      <c r="BP541" s="7"/>
      <c r="BR541" s="7"/>
      <c r="BS541" s="7"/>
      <c r="BU541" s="7"/>
      <c r="BW541" s="7"/>
      <c r="BY541" s="7"/>
      <c r="BZ541" s="7"/>
      <c r="CB541" s="7"/>
      <c r="CD541" s="7"/>
      <c r="CF541" s="7"/>
    </row>
    <row r="542" spans="1:84" s="5" customFormat="1" x14ac:dyDescent="0.25">
      <c r="A542" s="7"/>
      <c r="U542" s="7"/>
      <c r="V542" s="7"/>
      <c r="X542" s="7"/>
      <c r="Z542" s="7"/>
      <c r="AB542" s="7"/>
      <c r="AC542" s="7"/>
      <c r="AE542" s="7"/>
      <c r="AG542" s="7"/>
      <c r="AI542" s="7"/>
      <c r="AJ542" s="7"/>
      <c r="AL542" s="7"/>
      <c r="AN542" s="7"/>
      <c r="AP542" s="7"/>
      <c r="AQ542" s="7"/>
      <c r="AS542" s="7"/>
      <c r="AU542" s="7"/>
      <c r="AW542" s="7"/>
      <c r="AX542" s="7"/>
      <c r="AZ542" s="7"/>
      <c r="BB542" s="7"/>
      <c r="BD542" s="7"/>
      <c r="BE542" s="7"/>
      <c r="BG542" s="7"/>
      <c r="BI542" s="7"/>
      <c r="BK542" s="7"/>
      <c r="BL542" s="7"/>
      <c r="BN542" s="7"/>
      <c r="BP542" s="7"/>
      <c r="BR542" s="7"/>
      <c r="BS542" s="7"/>
      <c r="BU542" s="7"/>
      <c r="BW542" s="7"/>
      <c r="BY542" s="7"/>
      <c r="BZ542" s="7"/>
      <c r="CB542" s="7"/>
      <c r="CD542" s="7"/>
      <c r="CF542" s="7"/>
    </row>
    <row r="543" spans="1:84" s="5" customFormat="1" x14ac:dyDescent="0.25">
      <c r="A543" s="7"/>
      <c r="U543" s="7"/>
      <c r="V543" s="7"/>
      <c r="X543" s="7"/>
      <c r="Z543" s="7"/>
      <c r="AB543" s="7"/>
      <c r="AC543" s="7"/>
      <c r="AE543" s="7"/>
      <c r="AG543" s="7"/>
      <c r="AI543" s="7"/>
      <c r="AJ543" s="7"/>
      <c r="AL543" s="7"/>
      <c r="AN543" s="7"/>
      <c r="AP543" s="7"/>
      <c r="AQ543" s="7"/>
      <c r="AS543" s="7"/>
      <c r="AU543" s="7"/>
      <c r="AW543" s="7"/>
      <c r="AX543" s="7"/>
      <c r="AZ543" s="7"/>
      <c r="BB543" s="7"/>
      <c r="BD543" s="7"/>
      <c r="BE543" s="7"/>
      <c r="BG543" s="7"/>
      <c r="BI543" s="7"/>
      <c r="BK543" s="7"/>
      <c r="BL543" s="7"/>
      <c r="BN543" s="7"/>
      <c r="BP543" s="7"/>
      <c r="BR543" s="7"/>
      <c r="BS543" s="7"/>
      <c r="BU543" s="7"/>
      <c r="BW543" s="7"/>
      <c r="BY543" s="7"/>
      <c r="BZ543" s="7"/>
      <c r="CB543" s="7"/>
      <c r="CD543" s="7"/>
      <c r="CF543" s="7"/>
    </row>
    <row r="544" spans="1:84" s="5" customFormat="1" x14ac:dyDescent="0.25">
      <c r="A544" s="7"/>
      <c r="U544" s="7"/>
      <c r="V544" s="7"/>
      <c r="X544" s="7"/>
      <c r="Z544" s="7"/>
      <c r="AB544" s="7"/>
      <c r="AC544" s="7"/>
      <c r="AE544" s="7"/>
      <c r="AG544" s="7"/>
      <c r="AI544" s="7"/>
      <c r="AJ544" s="7"/>
      <c r="AL544" s="7"/>
      <c r="AN544" s="7"/>
      <c r="AP544" s="7"/>
      <c r="AQ544" s="7"/>
      <c r="AS544" s="7"/>
      <c r="AU544" s="7"/>
      <c r="AW544" s="7"/>
      <c r="AX544" s="7"/>
      <c r="AZ544" s="7"/>
      <c r="BB544" s="7"/>
      <c r="BD544" s="7"/>
      <c r="BE544" s="7"/>
      <c r="BG544" s="7"/>
      <c r="BI544" s="7"/>
      <c r="BK544" s="7"/>
      <c r="BL544" s="7"/>
      <c r="BN544" s="7"/>
      <c r="BP544" s="7"/>
      <c r="BR544" s="7"/>
      <c r="BS544" s="7"/>
      <c r="BU544" s="7"/>
      <c r="BW544" s="7"/>
      <c r="BY544" s="7"/>
      <c r="BZ544" s="7"/>
      <c r="CB544" s="7"/>
      <c r="CD544" s="7"/>
      <c r="CF544" s="7"/>
    </row>
    <row r="545" spans="1:84" s="5" customFormat="1" x14ac:dyDescent="0.25">
      <c r="A545" s="7"/>
      <c r="U545" s="7"/>
      <c r="V545" s="7"/>
      <c r="X545" s="7"/>
      <c r="Z545" s="7"/>
      <c r="AB545" s="7"/>
      <c r="AC545" s="7"/>
      <c r="AE545" s="7"/>
      <c r="AG545" s="7"/>
      <c r="AI545" s="7"/>
      <c r="AJ545" s="7"/>
      <c r="AL545" s="7"/>
      <c r="AN545" s="7"/>
      <c r="AP545" s="7"/>
      <c r="AQ545" s="7"/>
      <c r="AS545" s="7"/>
      <c r="AU545" s="7"/>
      <c r="AW545" s="7"/>
      <c r="AX545" s="7"/>
      <c r="AZ545" s="7"/>
      <c r="BB545" s="7"/>
      <c r="BD545" s="7"/>
      <c r="BE545" s="7"/>
      <c r="BG545" s="7"/>
      <c r="BI545" s="7"/>
      <c r="BK545" s="7"/>
      <c r="BL545" s="7"/>
      <c r="BN545" s="7"/>
      <c r="BP545" s="7"/>
      <c r="BR545" s="7"/>
      <c r="BS545" s="7"/>
      <c r="BU545" s="7"/>
      <c r="BW545" s="7"/>
      <c r="BY545" s="7"/>
      <c r="BZ545" s="7"/>
      <c r="CB545" s="7"/>
      <c r="CD545" s="7"/>
      <c r="CF545" s="7"/>
    </row>
    <row r="546" spans="1:84" s="5" customFormat="1" x14ac:dyDescent="0.25">
      <c r="A546" s="7"/>
      <c r="U546" s="7"/>
      <c r="V546" s="7"/>
      <c r="X546" s="7"/>
      <c r="Z546" s="7"/>
      <c r="AB546" s="7"/>
      <c r="AC546" s="7"/>
      <c r="AE546" s="7"/>
      <c r="AG546" s="7"/>
      <c r="AI546" s="7"/>
      <c r="AJ546" s="7"/>
      <c r="AL546" s="7"/>
      <c r="AN546" s="7"/>
      <c r="AP546" s="7"/>
      <c r="AQ546" s="7"/>
      <c r="AS546" s="7"/>
      <c r="AU546" s="7"/>
      <c r="AW546" s="7"/>
      <c r="AX546" s="7"/>
      <c r="AZ546" s="7"/>
      <c r="BB546" s="7"/>
      <c r="BD546" s="7"/>
      <c r="BE546" s="7"/>
      <c r="BG546" s="7"/>
      <c r="BI546" s="7"/>
      <c r="BK546" s="7"/>
      <c r="BL546" s="7"/>
      <c r="BN546" s="7"/>
      <c r="BP546" s="7"/>
      <c r="BR546" s="7"/>
      <c r="BS546" s="7"/>
      <c r="BU546" s="7"/>
      <c r="BW546" s="7"/>
      <c r="BY546" s="7"/>
      <c r="BZ546" s="7"/>
      <c r="CB546" s="7"/>
      <c r="CD546" s="7"/>
      <c r="CF546" s="7"/>
    </row>
    <row r="547" spans="1:84" s="5" customFormat="1" x14ac:dyDescent="0.25">
      <c r="A547" s="7"/>
      <c r="U547" s="7"/>
      <c r="V547" s="7"/>
      <c r="X547" s="7"/>
      <c r="Z547" s="7"/>
      <c r="AB547" s="7"/>
      <c r="AC547" s="7"/>
      <c r="AE547" s="7"/>
      <c r="AG547" s="7"/>
      <c r="AI547" s="7"/>
      <c r="AJ547" s="7"/>
      <c r="AL547" s="7"/>
      <c r="AN547" s="7"/>
      <c r="AP547" s="7"/>
      <c r="AQ547" s="7"/>
      <c r="AS547" s="7"/>
      <c r="AU547" s="7"/>
      <c r="AW547" s="7"/>
      <c r="AX547" s="7"/>
      <c r="AZ547" s="7"/>
      <c r="BB547" s="7"/>
      <c r="BD547" s="7"/>
      <c r="BE547" s="7"/>
      <c r="BG547" s="7"/>
      <c r="BI547" s="7"/>
      <c r="BK547" s="7"/>
      <c r="BL547" s="7"/>
      <c r="BN547" s="7"/>
      <c r="BP547" s="7"/>
      <c r="BR547" s="7"/>
      <c r="BS547" s="7"/>
      <c r="BU547" s="7"/>
      <c r="BW547" s="7"/>
      <c r="BY547" s="7"/>
      <c r="BZ547" s="7"/>
      <c r="CB547" s="7"/>
      <c r="CD547" s="7"/>
      <c r="CF547" s="7"/>
    </row>
    <row r="548" spans="1:84" s="5" customFormat="1" x14ac:dyDescent="0.25">
      <c r="A548" s="7"/>
      <c r="U548" s="7"/>
      <c r="V548" s="7"/>
      <c r="X548" s="7"/>
      <c r="Z548" s="7"/>
      <c r="AB548" s="7"/>
      <c r="AC548" s="7"/>
      <c r="AE548" s="7"/>
      <c r="AG548" s="7"/>
      <c r="AI548" s="7"/>
      <c r="AJ548" s="7"/>
      <c r="AL548" s="7"/>
      <c r="AN548" s="7"/>
      <c r="AP548" s="7"/>
      <c r="AQ548" s="7"/>
      <c r="AS548" s="7"/>
      <c r="AU548" s="7"/>
      <c r="AW548" s="7"/>
      <c r="AX548" s="7"/>
      <c r="AZ548" s="7"/>
      <c r="BB548" s="7"/>
      <c r="BD548" s="7"/>
      <c r="BE548" s="7"/>
      <c r="BG548" s="7"/>
      <c r="BI548" s="7"/>
      <c r="BK548" s="7"/>
      <c r="BL548" s="7"/>
      <c r="BN548" s="7"/>
      <c r="BP548" s="7"/>
      <c r="BR548" s="7"/>
      <c r="BS548" s="7"/>
      <c r="BU548" s="7"/>
      <c r="BW548" s="7"/>
      <c r="BY548" s="7"/>
      <c r="BZ548" s="7"/>
      <c r="CB548" s="7"/>
      <c r="CD548" s="7"/>
      <c r="CF548" s="7"/>
    </row>
    <row r="549" spans="1:84" s="5" customFormat="1" x14ac:dyDescent="0.25">
      <c r="A549" s="7"/>
      <c r="U549" s="7"/>
      <c r="V549" s="7"/>
      <c r="X549" s="7"/>
      <c r="Z549" s="7"/>
      <c r="AB549" s="7"/>
      <c r="AC549" s="7"/>
      <c r="AE549" s="7"/>
      <c r="AG549" s="7"/>
      <c r="AI549" s="7"/>
      <c r="AJ549" s="7"/>
      <c r="AL549" s="7"/>
      <c r="AN549" s="7"/>
      <c r="AP549" s="7"/>
      <c r="AQ549" s="7"/>
      <c r="AS549" s="7"/>
      <c r="AU549" s="7"/>
      <c r="AW549" s="7"/>
      <c r="AX549" s="7"/>
      <c r="AZ549" s="7"/>
      <c r="BB549" s="7"/>
      <c r="BD549" s="7"/>
      <c r="BE549" s="7"/>
      <c r="BG549" s="7"/>
      <c r="BI549" s="7"/>
      <c r="BK549" s="7"/>
      <c r="BL549" s="7"/>
      <c r="BN549" s="7"/>
      <c r="BP549" s="7"/>
      <c r="BR549" s="7"/>
      <c r="BS549" s="7"/>
      <c r="BU549" s="7"/>
      <c r="BW549" s="7"/>
      <c r="BY549" s="7"/>
      <c r="BZ549" s="7"/>
      <c r="CB549" s="7"/>
      <c r="CD549" s="7"/>
      <c r="CF549" s="7"/>
    </row>
    <row r="550" spans="1:84" s="5" customFormat="1" x14ac:dyDescent="0.25">
      <c r="A550" s="7"/>
      <c r="U550" s="7"/>
      <c r="V550" s="7"/>
      <c r="X550" s="7"/>
      <c r="Z550" s="7"/>
      <c r="AB550" s="7"/>
      <c r="AC550" s="7"/>
      <c r="AE550" s="7"/>
      <c r="AG550" s="7"/>
      <c r="AI550" s="7"/>
      <c r="AJ550" s="7"/>
      <c r="AL550" s="7"/>
      <c r="AN550" s="7"/>
      <c r="AP550" s="7"/>
      <c r="AQ550" s="7"/>
      <c r="AS550" s="7"/>
      <c r="AU550" s="7"/>
      <c r="AW550" s="7"/>
      <c r="AX550" s="7"/>
      <c r="AZ550" s="7"/>
      <c r="BB550" s="7"/>
      <c r="BD550" s="7"/>
      <c r="BE550" s="7"/>
      <c r="BG550" s="7"/>
      <c r="BI550" s="7"/>
      <c r="BK550" s="7"/>
      <c r="BL550" s="7"/>
      <c r="BN550" s="7"/>
      <c r="BP550" s="7"/>
      <c r="BR550" s="7"/>
      <c r="BS550" s="7"/>
      <c r="BU550" s="7"/>
      <c r="BW550" s="7"/>
      <c r="BY550" s="7"/>
      <c r="BZ550" s="7"/>
      <c r="CB550" s="7"/>
      <c r="CD550" s="7"/>
      <c r="CF550" s="7"/>
    </row>
    <row r="551" spans="1:84" s="5" customFormat="1" x14ac:dyDescent="0.25">
      <c r="A551" s="7"/>
      <c r="U551" s="7"/>
      <c r="V551" s="7"/>
      <c r="X551" s="7"/>
      <c r="Z551" s="7"/>
      <c r="AB551" s="7"/>
      <c r="AC551" s="7"/>
      <c r="AE551" s="7"/>
      <c r="AG551" s="7"/>
      <c r="AI551" s="7"/>
      <c r="AJ551" s="7"/>
      <c r="AL551" s="7"/>
      <c r="AN551" s="7"/>
      <c r="AP551" s="7"/>
      <c r="AQ551" s="7"/>
      <c r="AS551" s="7"/>
      <c r="AU551" s="7"/>
      <c r="AW551" s="7"/>
      <c r="AX551" s="7"/>
      <c r="AZ551" s="7"/>
      <c r="BB551" s="7"/>
      <c r="BD551" s="7"/>
      <c r="BE551" s="7"/>
      <c r="BG551" s="7"/>
      <c r="BI551" s="7"/>
      <c r="BK551" s="7"/>
      <c r="BL551" s="7"/>
      <c r="BN551" s="7"/>
      <c r="BP551" s="7"/>
      <c r="BR551" s="7"/>
      <c r="BS551" s="7"/>
      <c r="BU551" s="7"/>
      <c r="BW551" s="7"/>
      <c r="BY551" s="7"/>
      <c r="BZ551" s="7"/>
      <c r="CB551" s="7"/>
      <c r="CD551" s="7"/>
      <c r="CF551" s="7"/>
    </row>
    <row r="552" spans="1:84" s="5" customFormat="1" x14ac:dyDescent="0.25">
      <c r="A552" s="7"/>
      <c r="U552" s="7"/>
      <c r="V552" s="7"/>
      <c r="X552" s="7"/>
      <c r="Z552" s="7"/>
      <c r="AB552" s="7"/>
      <c r="AC552" s="7"/>
      <c r="AE552" s="7"/>
      <c r="AG552" s="7"/>
      <c r="AI552" s="7"/>
      <c r="AJ552" s="7"/>
      <c r="AL552" s="7"/>
      <c r="AN552" s="7"/>
      <c r="AP552" s="7"/>
      <c r="AQ552" s="7"/>
      <c r="AS552" s="7"/>
      <c r="AU552" s="7"/>
      <c r="AW552" s="7"/>
      <c r="AX552" s="7"/>
      <c r="AZ552" s="7"/>
      <c r="BB552" s="7"/>
      <c r="BD552" s="7"/>
      <c r="BE552" s="7"/>
      <c r="BG552" s="7"/>
      <c r="BI552" s="7"/>
      <c r="BK552" s="7"/>
      <c r="BL552" s="7"/>
      <c r="BN552" s="7"/>
      <c r="BP552" s="7"/>
      <c r="BR552" s="7"/>
      <c r="BS552" s="7"/>
      <c r="BU552" s="7"/>
      <c r="BW552" s="7"/>
      <c r="BY552" s="7"/>
      <c r="BZ552" s="7"/>
      <c r="CB552" s="7"/>
      <c r="CD552" s="7"/>
      <c r="CF552" s="7"/>
    </row>
    <row r="553" spans="1:84" s="5" customFormat="1" x14ac:dyDescent="0.25">
      <c r="A553" s="7"/>
      <c r="U553" s="7"/>
      <c r="V553" s="7"/>
      <c r="X553" s="7"/>
      <c r="Z553" s="7"/>
      <c r="AB553" s="7"/>
      <c r="AC553" s="7"/>
      <c r="AE553" s="7"/>
      <c r="AG553" s="7"/>
      <c r="AI553" s="7"/>
      <c r="AJ553" s="7"/>
      <c r="AL553" s="7"/>
      <c r="AN553" s="7"/>
      <c r="AP553" s="7"/>
      <c r="AQ553" s="7"/>
      <c r="AS553" s="7"/>
      <c r="AU553" s="7"/>
      <c r="AW553" s="7"/>
      <c r="AX553" s="7"/>
      <c r="AZ553" s="7"/>
      <c r="BB553" s="7"/>
      <c r="BD553" s="7"/>
      <c r="BE553" s="7"/>
      <c r="BG553" s="7"/>
      <c r="BI553" s="7"/>
      <c r="BK553" s="7"/>
      <c r="BL553" s="7"/>
      <c r="BN553" s="7"/>
      <c r="BP553" s="7"/>
      <c r="BR553" s="7"/>
      <c r="BS553" s="7"/>
      <c r="BU553" s="7"/>
      <c r="BW553" s="7"/>
      <c r="BY553" s="7"/>
      <c r="BZ553" s="7"/>
      <c r="CB553" s="7"/>
      <c r="CD553" s="7"/>
      <c r="CF553" s="7"/>
    </row>
    <row r="554" spans="1:84" s="5" customFormat="1" x14ac:dyDescent="0.25">
      <c r="A554" s="7"/>
      <c r="U554" s="7"/>
      <c r="V554" s="7"/>
      <c r="X554" s="7"/>
      <c r="Z554" s="7"/>
      <c r="AB554" s="7"/>
      <c r="AC554" s="7"/>
      <c r="AE554" s="7"/>
      <c r="AG554" s="7"/>
      <c r="AI554" s="7"/>
      <c r="AJ554" s="7"/>
      <c r="AL554" s="7"/>
      <c r="AN554" s="7"/>
      <c r="AP554" s="7"/>
      <c r="AQ554" s="7"/>
      <c r="AS554" s="7"/>
      <c r="AU554" s="7"/>
      <c r="AW554" s="7"/>
      <c r="AX554" s="7"/>
      <c r="AZ554" s="7"/>
      <c r="BB554" s="7"/>
      <c r="BD554" s="7"/>
      <c r="BE554" s="7"/>
      <c r="BG554" s="7"/>
      <c r="BI554" s="7"/>
      <c r="BK554" s="7"/>
      <c r="BL554" s="7"/>
      <c r="BN554" s="7"/>
      <c r="BP554" s="7"/>
      <c r="BR554" s="7"/>
      <c r="BS554" s="7"/>
      <c r="BU554" s="7"/>
      <c r="BW554" s="7"/>
      <c r="BY554" s="7"/>
      <c r="BZ554" s="7"/>
      <c r="CB554" s="7"/>
      <c r="CD554" s="7"/>
      <c r="CF554" s="7"/>
    </row>
    <row r="555" spans="1:84" s="5" customFormat="1" x14ac:dyDescent="0.25">
      <c r="A555" s="7"/>
      <c r="U555" s="7"/>
      <c r="V555" s="7"/>
      <c r="X555" s="7"/>
      <c r="Z555" s="7"/>
      <c r="AB555" s="7"/>
      <c r="AC555" s="7"/>
      <c r="AE555" s="7"/>
      <c r="AG555" s="7"/>
      <c r="AI555" s="7"/>
      <c r="AJ555" s="7"/>
      <c r="AL555" s="7"/>
      <c r="AN555" s="7"/>
      <c r="AP555" s="7"/>
      <c r="AQ555" s="7"/>
      <c r="AS555" s="7"/>
      <c r="AU555" s="7"/>
      <c r="AW555" s="7"/>
      <c r="AX555" s="7"/>
      <c r="AZ555" s="7"/>
      <c r="BB555" s="7"/>
      <c r="BD555" s="7"/>
      <c r="BE555" s="7"/>
      <c r="BG555" s="7"/>
      <c r="BI555" s="7"/>
      <c r="BK555" s="7"/>
      <c r="BL555" s="7"/>
      <c r="BN555" s="7"/>
      <c r="BP555" s="7"/>
      <c r="BR555" s="7"/>
      <c r="BS555" s="7"/>
      <c r="BU555" s="7"/>
      <c r="BW555" s="7"/>
      <c r="BY555" s="7"/>
      <c r="BZ555" s="7"/>
      <c r="CB555" s="7"/>
      <c r="CD555" s="7"/>
      <c r="CF555" s="7"/>
    </row>
    <row r="556" spans="1:84" s="5" customFormat="1" x14ac:dyDescent="0.25">
      <c r="A556" s="7"/>
      <c r="U556" s="7"/>
      <c r="V556" s="7"/>
      <c r="X556" s="7"/>
      <c r="Z556" s="7"/>
      <c r="AB556" s="7"/>
      <c r="AC556" s="7"/>
      <c r="AE556" s="7"/>
      <c r="AG556" s="7"/>
      <c r="AI556" s="7"/>
      <c r="AJ556" s="7"/>
      <c r="AL556" s="7"/>
      <c r="AN556" s="7"/>
      <c r="AP556" s="7"/>
      <c r="AQ556" s="7"/>
      <c r="AS556" s="7"/>
      <c r="AU556" s="7"/>
      <c r="AW556" s="7"/>
      <c r="AX556" s="7"/>
      <c r="AZ556" s="7"/>
      <c r="BB556" s="7"/>
      <c r="BD556" s="7"/>
      <c r="BE556" s="7"/>
      <c r="BG556" s="7"/>
      <c r="BI556" s="7"/>
      <c r="BK556" s="7"/>
      <c r="BL556" s="7"/>
      <c r="BN556" s="7"/>
      <c r="BP556" s="7"/>
      <c r="BR556" s="7"/>
      <c r="BS556" s="7"/>
      <c r="BU556" s="7"/>
      <c r="BW556" s="7"/>
      <c r="BY556" s="7"/>
      <c r="BZ556" s="7"/>
      <c r="CB556" s="7"/>
      <c r="CD556" s="7"/>
      <c r="CF556" s="7"/>
    </row>
    <row r="557" spans="1:84" s="5" customFormat="1" x14ac:dyDescent="0.25">
      <c r="A557" s="7"/>
      <c r="U557" s="7"/>
      <c r="V557" s="7"/>
      <c r="X557" s="7"/>
      <c r="Z557" s="7"/>
      <c r="AB557" s="7"/>
      <c r="AC557" s="7"/>
      <c r="AE557" s="7"/>
      <c r="AG557" s="7"/>
      <c r="AI557" s="7"/>
      <c r="AJ557" s="7"/>
      <c r="AL557" s="7"/>
      <c r="AN557" s="7"/>
      <c r="AP557" s="7"/>
      <c r="AQ557" s="7"/>
      <c r="AS557" s="7"/>
      <c r="AU557" s="7"/>
      <c r="AW557" s="7"/>
      <c r="AX557" s="7"/>
      <c r="AZ557" s="7"/>
      <c r="BB557" s="7"/>
      <c r="BD557" s="7"/>
      <c r="BE557" s="7"/>
      <c r="BG557" s="7"/>
      <c r="BI557" s="7"/>
      <c r="BK557" s="7"/>
      <c r="BL557" s="7"/>
      <c r="BN557" s="7"/>
      <c r="BP557" s="7"/>
      <c r="BR557" s="7"/>
      <c r="BS557" s="7"/>
      <c r="BU557" s="7"/>
      <c r="BW557" s="7"/>
      <c r="BY557" s="7"/>
      <c r="BZ557" s="7"/>
      <c r="CB557" s="7"/>
      <c r="CD557" s="7"/>
      <c r="CF557" s="7"/>
    </row>
    <row r="558" spans="1:84" s="5" customFormat="1" x14ac:dyDescent="0.25">
      <c r="A558" s="7"/>
      <c r="U558" s="7"/>
      <c r="V558" s="7"/>
      <c r="X558" s="7"/>
      <c r="Z558" s="7"/>
      <c r="AB558" s="7"/>
      <c r="AC558" s="7"/>
      <c r="AE558" s="7"/>
      <c r="AG558" s="7"/>
      <c r="AI558" s="7"/>
      <c r="AJ558" s="7"/>
      <c r="AL558" s="7"/>
      <c r="AN558" s="7"/>
      <c r="AP558" s="7"/>
      <c r="AQ558" s="7"/>
      <c r="AS558" s="7"/>
      <c r="AU558" s="7"/>
      <c r="AW558" s="7"/>
      <c r="AX558" s="7"/>
      <c r="AZ558" s="7"/>
      <c r="BB558" s="7"/>
      <c r="BD558" s="7"/>
      <c r="BE558" s="7"/>
      <c r="BG558" s="7"/>
      <c r="BI558" s="7"/>
      <c r="BK558" s="7"/>
      <c r="BL558" s="7"/>
      <c r="BN558" s="7"/>
      <c r="BP558" s="7"/>
      <c r="BR558" s="7"/>
      <c r="BS558" s="7"/>
      <c r="BU558" s="7"/>
      <c r="BW558" s="7"/>
      <c r="BY558" s="7"/>
      <c r="BZ558" s="7"/>
      <c r="CB558" s="7"/>
      <c r="CD558" s="7"/>
      <c r="CF558" s="7"/>
    </row>
    <row r="559" spans="1:84" s="5" customFormat="1" x14ac:dyDescent="0.25">
      <c r="A559" s="7"/>
      <c r="U559" s="7"/>
      <c r="V559" s="7"/>
      <c r="X559" s="7"/>
      <c r="Z559" s="7"/>
      <c r="AB559" s="7"/>
      <c r="AC559" s="7"/>
      <c r="AE559" s="7"/>
      <c r="AG559" s="7"/>
      <c r="AI559" s="7"/>
      <c r="AJ559" s="7"/>
      <c r="AL559" s="7"/>
      <c r="AN559" s="7"/>
      <c r="AP559" s="7"/>
      <c r="AQ559" s="7"/>
      <c r="AS559" s="7"/>
      <c r="AU559" s="7"/>
      <c r="AW559" s="7"/>
      <c r="AX559" s="7"/>
      <c r="AZ559" s="7"/>
      <c r="BB559" s="7"/>
      <c r="BD559" s="7"/>
      <c r="BE559" s="7"/>
      <c r="BG559" s="7"/>
      <c r="BI559" s="7"/>
      <c r="BK559" s="7"/>
      <c r="BL559" s="7"/>
      <c r="BN559" s="7"/>
      <c r="BP559" s="7"/>
      <c r="BR559" s="7"/>
      <c r="BS559" s="7"/>
      <c r="BU559" s="7"/>
      <c r="BW559" s="7"/>
      <c r="BY559" s="7"/>
      <c r="BZ559" s="7"/>
      <c r="CB559" s="7"/>
      <c r="CD559" s="7"/>
      <c r="CF559" s="7"/>
    </row>
    <row r="560" spans="1:84" s="5" customFormat="1" x14ac:dyDescent="0.25">
      <c r="A560" s="7"/>
      <c r="U560" s="7"/>
      <c r="V560" s="7"/>
      <c r="X560" s="7"/>
      <c r="Z560" s="7"/>
      <c r="AB560" s="7"/>
      <c r="AC560" s="7"/>
      <c r="AE560" s="7"/>
      <c r="AG560" s="7"/>
      <c r="AI560" s="7"/>
      <c r="AJ560" s="7"/>
      <c r="AL560" s="7"/>
      <c r="AN560" s="7"/>
      <c r="AP560" s="7"/>
      <c r="AQ560" s="7"/>
      <c r="AS560" s="7"/>
      <c r="AU560" s="7"/>
      <c r="AW560" s="7"/>
      <c r="AX560" s="7"/>
      <c r="AZ560" s="7"/>
      <c r="BB560" s="7"/>
      <c r="BD560" s="7"/>
      <c r="BE560" s="7"/>
      <c r="BG560" s="7"/>
      <c r="BI560" s="7"/>
      <c r="BK560" s="7"/>
      <c r="BL560" s="7"/>
      <c r="BN560" s="7"/>
      <c r="BP560" s="7"/>
      <c r="BR560" s="7"/>
      <c r="BS560" s="7"/>
      <c r="BU560" s="7"/>
      <c r="BW560" s="7"/>
      <c r="BY560" s="7"/>
      <c r="BZ560" s="7"/>
      <c r="CB560" s="7"/>
      <c r="CD560" s="7"/>
      <c r="CF560" s="7"/>
    </row>
    <row r="561" spans="1:84" s="5" customFormat="1" x14ac:dyDescent="0.25">
      <c r="A561" s="7"/>
      <c r="U561" s="7"/>
      <c r="V561" s="7"/>
      <c r="X561" s="7"/>
      <c r="Z561" s="7"/>
      <c r="AB561" s="7"/>
      <c r="AC561" s="7"/>
      <c r="AE561" s="7"/>
      <c r="AG561" s="7"/>
      <c r="AI561" s="7"/>
      <c r="AJ561" s="7"/>
      <c r="AL561" s="7"/>
      <c r="AN561" s="7"/>
      <c r="AP561" s="7"/>
      <c r="AQ561" s="7"/>
      <c r="AS561" s="7"/>
      <c r="AU561" s="7"/>
      <c r="AW561" s="7"/>
      <c r="AX561" s="7"/>
      <c r="AZ561" s="7"/>
      <c r="BB561" s="7"/>
      <c r="BD561" s="7"/>
      <c r="BE561" s="7"/>
      <c r="BG561" s="7"/>
      <c r="BI561" s="7"/>
      <c r="BK561" s="7"/>
      <c r="BL561" s="7"/>
      <c r="BN561" s="7"/>
      <c r="BP561" s="7"/>
      <c r="BR561" s="7"/>
      <c r="BS561" s="7"/>
      <c r="BU561" s="7"/>
      <c r="BW561" s="7"/>
      <c r="BY561" s="7"/>
      <c r="BZ561" s="7"/>
      <c r="CB561" s="7"/>
      <c r="CD561" s="7"/>
      <c r="CF561" s="7"/>
    </row>
    <row r="562" spans="1:84" s="5" customFormat="1" x14ac:dyDescent="0.25">
      <c r="A562" s="7"/>
      <c r="U562" s="7"/>
      <c r="V562" s="7"/>
      <c r="X562" s="7"/>
      <c r="Z562" s="7"/>
      <c r="AB562" s="7"/>
      <c r="AC562" s="7"/>
      <c r="AE562" s="7"/>
      <c r="AG562" s="7"/>
      <c r="AI562" s="7"/>
      <c r="AJ562" s="7"/>
      <c r="AL562" s="7"/>
      <c r="AN562" s="7"/>
      <c r="AP562" s="7"/>
      <c r="AQ562" s="7"/>
      <c r="AS562" s="7"/>
      <c r="AU562" s="7"/>
      <c r="AW562" s="7"/>
      <c r="AX562" s="7"/>
      <c r="AZ562" s="7"/>
      <c r="BB562" s="7"/>
      <c r="BD562" s="7"/>
      <c r="BE562" s="7"/>
      <c r="BG562" s="7"/>
      <c r="BI562" s="7"/>
      <c r="BK562" s="7"/>
      <c r="BL562" s="7"/>
      <c r="BN562" s="7"/>
      <c r="BP562" s="7"/>
      <c r="BR562" s="7"/>
      <c r="BS562" s="7"/>
      <c r="BU562" s="7"/>
      <c r="BW562" s="7"/>
      <c r="BY562" s="7"/>
      <c r="BZ562" s="7"/>
      <c r="CB562" s="7"/>
      <c r="CD562" s="7"/>
      <c r="CF562" s="7"/>
    </row>
    <row r="563" spans="1:84" s="5" customFormat="1" x14ac:dyDescent="0.25">
      <c r="A563" s="7"/>
      <c r="U563" s="7"/>
      <c r="V563" s="7"/>
      <c r="X563" s="7"/>
      <c r="Z563" s="7"/>
      <c r="AB563" s="7"/>
      <c r="AC563" s="7"/>
      <c r="AE563" s="7"/>
      <c r="AG563" s="7"/>
      <c r="AI563" s="7"/>
      <c r="AJ563" s="7"/>
      <c r="AL563" s="7"/>
      <c r="AN563" s="7"/>
      <c r="AP563" s="7"/>
      <c r="AQ563" s="7"/>
      <c r="AS563" s="7"/>
      <c r="AU563" s="7"/>
      <c r="AW563" s="7"/>
      <c r="AX563" s="7"/>
      <c r="AZ563" s="7"/>
      <c r="BB563" s="7"/>
      <c r="BD563" s="7"/>
      <c r="BE563" s="7"/>
      <c r="BG563" s="7"/>
      <c r="BI563" s="7"/>
      <c r="BK563" s="7"/>
      <c r="BL563" s="7"/>
      <c r="BN563" s="7"/>
      <c r="BP563" s="7"/>
      <c r="BR563" s="7"/>
      <c r="BS563" s="7"/>
      <c r="BU563" s="7"/>
      <c r="BW563" s="7"/>
      <c r="BY563" s="7"/>
      <c r="BZ563" s="7"/>
      <c r="CB563" s="7"/>
      <c r="CD563" s="7"/>
      <c r="CF563" s="7"/>
    </row>
    <row r="564" spans="1:84" s="5" customFormat="1" x14ac:dyDescent="0.25">
      <c r="A564" s="7"/>
      <c r="U564" s="7"/>
      <c r="V564" s="7"/>
      <c r="X564" s="7"/>
      <c r="Z564" s="7"/>
      <c r="AB564" s="7"/>
      <c r="AC564" s="7"/>
      <c r="AE564" s="7"/>
      <c r="AG564" s="7"/>
      <c r="AI564" s="7"/>
      <c r="AJ564" s="7"/>
      <c r="AL564" s="7"/>
      <c r="AN564" s="7"/>
      <c r="AP564" s="7"/>
      <c r="AQ564" s="7"/>
      <c r="AS564" s="7"/>
      <c r="AU564" s="7"/>
      <c r="AW564" s="7"/>
      <c r="AX564" s="7"/>
      <c r="AZ564" s="7"/>
      <c r="BB564" s="7"/>
      <c r="BD564" s="7"/>
      <c r="BE564" s="7"/>
      <c r="BG564" s="7"/>
      <c r="BI564" s="7"/>
      <c r="BK564" s="7"/>
      <c r="BL564" s="7"/>
      <c r="BN564" s="7"/>
      <c r="BP564" s="7"/>
      <c r="BR564" s="7"/>
      <c r="BS564" s="7"/>
      <c r="BU564" s="7"/>
      <c r="BW564" s="7"/>
      <c r="BY564" s="7"/>
      <c r="BZ564" s="7"/>
      <c r="CB564" s="7"/>
      <c r="CD564" s="7"/>
      <c r="CF564" s="7"/>
    </row>
    <row r="565" spans="1:84" s="5" customFormat="1" x14ac:dyDescent="0.25">
      <c r="A565" s="7"/>
      <c r="U565" s="7"/>
      <c r="V565" s="7"/>
      <c r="X565" s="7"/>
      <c r="Z565" s="7"/>
      <c r="AB565" s="7"/>
      <c r="AC565" s="7"/>
      <c r="AE565" s="7"/>
      <c r="AG565" s="7"/>
      <c r="AI565" s="7"/>
      <c r="AJ565" s="7"/>
      <c r="AL565" s="7"/>
      <c r="AN565" s="7"/>
      <c r="AP565" s="7"/>
      <c r="AQ565" s="7"/>
      <c r="AS565" s="7"/>
      <c r="AU565" s="7"/>
      <c r="AW565" s="7"/>
      <c r="AX565" s="7"/>
      <c r="AZ565" s="7"/>
      <c r="BB565" s="7"/>
      <c r="BD565" s="7"/>
      <c r="BE565" s="7"/>
      <c r="BG565" s="7"/>
      <c r="BI565" s="7"/>
      <c r="BK565" s="7"/>
      <c r="BL565" s="7"/>
      <c r="BN565" s="7"/>
      <c r="BP565" s="7"/>
      <c r="BR565" s="7"/>
      <c r="BS565" s="7"/>
      <c r="BU565" s="7"/>
      <c r="BW565" s="7"/>
      <c r="BY565" s="7"/>
      <c r="BZ565" s="7"/>
      <c r="CB565" s="7"/>
      <c r="CD565" s="7"/>
      <c r="CF565" s="7"/>
    </row>
    <row r="566" spans="1:84" s="5" customFormat="1" x14ac:dyDescent="0.25">
      <c r="A566" s="7"/>
      <c r="U566" s="7"/>
      <c r="V566" s="7"/>
      <c r="X566" s="7"/>
      <c r="Z566" s="7"/>
      <c r="AB566" s="7"/>
      <c r="AC566" s="7"/>
      <c r="AE566" s="7"/>
      <c r="AG566" s="7"/>
      <c r="AI566" s="7"/>
      <c r="AJ566" s="7"/>
      <c r="AL566" s="7"/>
      <c r="AN566" s="7"/>
      <c r="AP566" s="7"/>
      <c r="AQ566" s="7"/>
      <c r="AS566" s="7"/>
      <c r="AU566" s="7"/>
      <c r="AW566" s="7"/>
      <c r="AX566" s="7"/>
      <c r="AZ566" s="7"/>
      <c r="BB566" s="7"/>
      <c r="BD566" s="7"/>
      <c r="BE566" s="7"/>
      <c r="BG566" s="7"/>
      <c r="BI566" s="7"/>
      <c r="BK566" s="7"/>
      <c r="BL566" s="7"/>
      <c r="BN566" s="7"/>
      <c r="BP566" s="7"/>
      <c r="BR566" s="7"/>
      <c r="BS566" s="7"/>
      <c r="BU566" s="7"/>
      <c r="BW566" s="7"/>
      <c r="BY566" s="7"/>
      <c r="BZ566" s="7"/>
      <c r="CB566" s="7"/>
      <c r="CD566" s="7"/>
      <c r="CF566" s="7"/>
    </row>
    <row r="567" spans="1:84" s="5" customFormat="1" x14ac:dyDescent="0.25">
      <c r="A567" s="7"/>
      <c r="U567" s="7"/>
      <c r="V567" s="7"/>
      <c r="X567" s="7"/>
      <c r="Z567" s="7"/>
      <c r="AB567" s="7"/>
      <c r="AC567" s="7"/>
      <c r="AE567" s="7"/>
      <c r="AG567" s="7"/>
      <c r="AI567" s="7"/>
      <c r="AJ567" s="7"/>
      <c r="AL567" s="7"/>
      <c r="AN567" s="7"/>
      <c r="AP567" s="7"/>
      <c r="AQ567" s="7"/>
      <c r="AS567" s="7"/>
      <c r="AU567" s="7"/>
      <c r="AW567" s="7"/>
      <c r="AX567" s="7"/>
      <c r="AZ567" s="7"/>
      <c r="BB567" s="7"/>
      <c r="BD567" s="7"/>
      <c r="BE567" s="7"/>
      <c r="BG567" s="7"/>
      <c r="BI567" s="7"/>
      <c r="BK567" s="7"/>
      <c r="BL567" s="7"/>
      <c r="BN567" s="7"/>
      <c r="BP567" s="7"/>
      <c r="BR567" s="7"/>
      <c r="BS567" s="7"/>
      <c r="BU567" s="7"/>
      <c r="BW567" s="7"/>
      <c r="BY567" s="7"/>
      <c r="BZ567" s="7"/>
      <c r="CB567" s="7"/>
      <c r="CD567" s="7"/>
      <c r="CF567" s="7"/>
    </row>
    <row r="568" spans="1:84" s="5" customFormat="1" x14ac:dyDescent="0.25">
      <c r="A568" s="7"/>
      <c r="U568" s="7"/>
      <c r="V568" s="7"/>
      <c r="X568" s="7"/>
      <c r="Z568" s="7"/>
      <c r="AB568" s="7"/>
      <c r="AC568" s="7"/>
      <c r="AE568" s="7"/>
      <c r="AG568" s="7"/>
      <c r="AI568" s="7"/>
      <c r="AJ568" s="7"/>
      <c r="AL568" s="7"/>
      <c r="AN568" s="7"/>
      <c r="AP568" s="7"/>
      <c r="AQ568" s="7"/>
      <c r="AS568" s="7"/>
      <c r="AU568" s="7"/>
      <c r="AW568" s="7"/>
      <c r="AX568" s="7"/>
      <c r="AZ568" s="7"/>
      <c r="BB568" s="7"/>
      <c r="BD568" s="7"/>
      <c r="BE568" s="7"/>
      <c r="BG568" s="7"/>
      <c r="BI568" s="7"/>
      <c r="BK568" s="7"/>
      <c r="BL568" s="7"/>
      <c r="BN568" s="7"/>
      <c r="BP568" s="7"/>
      <c r="BR568" s="7"/>
      <c r="BS568" s="7"/>
      <c r="BU568" s="7"/>
      <c r="BW568" s="7"/>
      <c r="BY568" s="7"/>
      <c r="BZ568" s="7"/>
      <c r="CB568" s="7"/>
      <c r="CD568" s="7"/>
      <c r="CF568" s="7"/>
    </row>
    <row r="569" spans="1:84" s="5" customFormat="1" x14ac:dyDescent="0.25">
      <c r="A569" s="7"/>
      <c r="U569" s="7"/>
      <c r="V569" s="7"/>
      <c r="X569" s="7"/>
      <c r="Z569" s="7"/>
      <c r="AB569" s="7"/>
      <c r="AC569" s="7"/>
      <c r="AE569" s="7"/>
      <c r="AG569" s="7"/>
      <c r="AI569" s="7"/>
      <c r="AJ569" s="7"/>
      <c r="AL569" s="7"/>
      <c r="AN569" s="7"/>
      <c r="AP569" s="7"/>
      <c r="AQ569" s="7"/>
      <c r="AS569" s="7"/>
      <c r="AU569" s="7"/>
      <c r="AW569" s="7"/>
      <c r="AX569" s="7"/>
      <c r="AZ569" s="7"/>
      <c r="BB569" s="7"/>
      <c r="BD569" s="7"/>
      <c r="BE569" s="7"/>
      <c r="BG569" s="7"/>
      <c r="BI569" s="7"/>
      <c r="BK569" s="7"/>
      <c r="BL569" s="7"/>
      <c r="BN569" s="7"/>
      <c r="BP569" s="7"/>
      <c r="BR569" s="7"/>
      <c r="BS569" s="7"/>
      <c r="BU569" s="7"/>
      <c r="BW569" s="7"/>
      <c r="BY569" s="7"/>
      <c r="BZ569" s="7"/>
      <c r="CB569" s="7"/>
      <c r="CD569" s="7"/>
      <c r="CF569" s="7"/>
    </row>
    <row r="570" spans="1:84" s="5" customFormat="1" x14ac:dyDescent="0.25">
      <c r="A570" s="7"/>
      <c r="U570" s="7"/>
      <c r="V570" s="7"/>
      <c r="X570" s="7"/>
      <c r="Z570" s="7"/>
      <c r="AB570" s="7"/>
      <c r="AC570" s="7"/>
      <c r="AE570" s="7"/>
      <c r="AG570" s="7"/>
      <c r="AI570" s="7"/>
      <c r="AJ570" s="7"/>
      <c r="AL570" s="7"/>
      <c r="AN570" s="7"/>
      <c r="AP570" s="7"/>
      <c r="AQ570" s="7"/>
      <c r="AS570" s="7"/>
      <c r="AU570" s="7"/>
      <c r="AW570" s="7"/>
      <c r="AX570" s="7"/>
      <c r="AZ570" s="7"/>
      <c r="BB570" s="7"/>
      <c r="BD570" s="7"/>
      <c r="BE570" s="7"/>
      <c r="BG570" s="7"/>
      <c r="BI570" s="7"/>
      <c r="BK570" s="7"/>
      <c r="BL570" s="7"/>
      <c r="BN570" s="7"/>
      <c r="BP570" s="7"/>
      <c r="BR570" s="7"/>
      <c r="BS570" s="7"/>
      <c r="BU570" s="7"/>
      <c r="BW570" s="7"/>
      <c r="BY570" s="7"/>
      <c r="BZ570" s="7"/>
      <c r="CB570" s="7"/>
      <c r="CD570" s="7"/>
      <c r="CF570" s="7"/>
    </row>
    <row r="571" spans="1:84" s="5" customFormat="1" x14ac:dyDescent="0.25">
      <c r="A571" s="7"/>
      <c r="U571" s="7"/>
      <c r="V571" s="7"/>
      <c r="X571" s="7"/>
      <c r="Z571" s="7"/>
      <c r="AB571" s="7"/>
      <c r="AC571" s="7"/>
      <c r="AE571" s="7"/>
      <c r="AG571" s="7"/>
      <c r="AI571" s="7"/>
      <c r="AJ571" s="7"/>
      <c r="AL571" s="7"/>
      <c r="AN571" s="7"/>
      <c r="AP571" s="7"/>
      <c r="AQ571" s="7"/>
      <c r="AS571" s="7"/>
      <c r="AU571" s="7"/>
      <c r="AW571" s="7"/>
      <c r="AX571" s="7"/>
      <c r="AZ571" s="7"/>
      <c r="BB571" s="7"/>
      <c r="BD571" s="7"/>
      <c r="BE571" s="7"/>
      <c r="BG571" s="7"/>
      <c r="BI571" s="7"/>
      <c r="BK571" s="7"/>
      <c r="BL571" s="7"/>
      <c r="BN571" s="7"/>
      <c r="BP571" s="7"/>
      <c r="BR571" s="7"/>
      <c r="BS571" s="7"/>
      <c r="BU571" s="7"/>
      <c r="BW571" s="7"/>
      <c r="BY571" s="7"/>
      <c r="BZ571" s="7"/>
      <c r="CB571" s="7"/>
      <c r="CD571" s="7"/>
      <c r="CF571" s="7"/>
    </row>
    <row r="572" spans="1:84" s="5" customFormat="1" x14ac:dyDescent="0.25">
      <c r="A572" s="7"/>
      <c r="U572" s="7"/>
      <c r="V572" s="7"/>
      <c r="X572" s="7"/>
      <c r="Z572" s="7"/>
      <c r="AB572" s="7"/>
      <c r="AC572" s="7"/>
      <c r="AE572" s="7"/>
      <c r="AG572" s="7"/>
      <c r="AI572" s="7"/>
      <c r="AJ572" s="7"/>
      <c r="AL572" s="7"/>
      <c r="AN572" s="7"/>
      <c r="AP572" s="7"/>
      <c r="AQ572" s="7"/>
      <c r="AS572" s="7"/>
      <c r="AU572" s="7"/>
      <c r="AW572" s="7"/>
      <c r="AX572" s="7"/>
      <c r="AZ572" s="7"/>
      <c r="BB572" s="7"/>
      <c r="BD572" s="7"/>
      <c r="BE572" s="7"/>
      <c r="BG572" s="7"/>
      <c r="BI572" s="7"/>
      <c r="BK572" s="7"/>
      <c r="BL572" s="7"/>
      <c r="BN572" s="7"/>
      <c r="BP572" s="7"/>
      <c r="BR572" s="7"/>
      <c r="BS572" s="7"/>
      <c r="BU572" s="7"/>
      <c r="BW572" s="7"/>
      <c r="BY572" s="7"/>
      <c r="BZ572" s="7"/>
      <c r="CB572" s="7"/>
      <c r="CD572" s="7"/>
      <c r="CF572" s="7"/>
    </row>
    <row r="573" spans="1:84" s="5" customFormat="1" x14ac:dyDescent="0.25">
      <c r="A573" s="7"/>
      <c r="U573" s="7"/>
      <c r="V573" s="7"/>
      <c r="X573" s="7"/>
      <c r="Z573" s="7"/>
      <c r="AB573" s="7"/>
      <c r="AC573" s="7"/>
      <c r="AE573" s="7"/>
      <c r="AG573" s="7"/>
      <c r="AI573" s="7"/>
      <c r="AJ573" s="7"/>
      <c r="AL573" s="7"/>
      <c r="AN573" s="7"/>
      <c r="AP573" s="7"/>
      <c r="AQ573" s="7"/>
      <c r="AS573" s="7"/>
      <c r="AU573" s="7"/>
      <c r="AW573" s="7"/>
      <c r="AX573" s="7"/>
      <c r="AZ573" s="7"/>
      <c r="BB573" s="7"/>
      <c r="BD573" s="7"/>
      <c r="BE573" s="7"/>
      <c r="BG573" s="7"/>
      <c r="BI573" s="7"/>
      <c r="BK573" s="7"/>
      <c r="BL573" s="7"/>
      <c r="BN573" s="7"/>
      <c r="BP573" s="7"/>
      <c r="BR573" s="7"/>
      <c r="BS573" s="7"/>
      <c r="BU573" s="7"/>
      <c r="BW573" s="7"/>
      <c r="BY573" s="7"/>
      <c r="BZ573" s="7"/>
      <c r="CB573" s="7"/>
      <c r="CD573" s="7"/>
      <c r="CF573" s="7"/>
    </row>
    <row r="574" spans="1:84" s="5" customFormat="1" x14ac:dyDescent="0.25">
      <c r="A574" s="7"/>
      <c r="U574" s="7"/>
      <c r="V574" s="7"/>
      <c r="X574" s="7"/>
      <c r="Z574" s="7"/>
      <c r="AB574" s="7"/>
      <c r="AC574" s="7"/>
      <c r="AE574" s="7"/>
      <c r="AG574" s="7"/>
      <c r="AI574" s="7"/>
      <c r="AJ574" s="7"/>
      <c r="AL574" s="7"/>
      <c r="AN574" s="7"/>
      <c r="AP574" s="7"/>
      <c r="AQ574" s="7"/>
      <c r="AS574" s="7"/>
      <c r="AU574" s="7"/>
      <c r="AW574" s="7"/>
      <c r="AX574" s="7"/>
      <c r="AZ574" s="7"/>
      <c r="BB574" s="7"/>
      <c r="BD574" s="7"/>
      <c r="BE574" s="7"/>
      <c r="BG574" s="7"/>
      <c r="BI574" s="7"/>
      <c r="BK574" s="7"/>
      <c r="BL574" s="7"/>
      <c r="BN574" s="7"/>
      <c r="BP574" s="7"/>
      <c r="BR574" s="7"/>
      <c r="BS574" s="7"/>
      <c r="BU574" s="7"/>
      <c r="BW574" s="7"/>
      <c r="BY574" s="7"/>
      <c r="BZ574" s="7"/>
      <c r="CB574" s="7"/>
      <c r="CD574" s="7"/>
      <c r="CF574" s="7"/>
    </row>
    <row r="575" spans="1:84" s="5" customFormat="1" x14ac:dyDescent="0.25">
      <c r="A575" s="7"/>
      <c r="U575" s="7"/>
      <c r="V575" s="7"/>
      <c r="X575" s="7"/>
      <c r="Z575" s="7"/>
      <c r="AB575" s="7"/>
      <c r="AC575" s="7"/>
      <c r="AE575" s="7"/>
      <c r="AG575" s="7"/>
      <c r="AI575" s="7"/>
      <c r="AJ575" s="7"/>
      <c r="AL575" s="7"/>
      <c r="AN575" s="7"/>
      <c r="AP575" s="7"/>
      <c r="AQ575" s="7"/>
      <c r="AS575" s="7"/>
      <c r="AU575" s="7"/>
      <c r="AW575" s="7"/>
      <c r="AX575" s="7"/>
      <c r="AZ575" s="7"/>
      <c r="BB575" s="7"/>
      <c r="BD575" s="7"/>
      <c r="BE575" s="7"/>
      <c r="BG575" s="7"/>
      <c r="BI575" s="7"/>
      <c r="BK575" s="7"/>
      <c r="BL575" s="7"/>
      <c r="BN575" s="7"/>
      <c r="BP575" s="7"/>
      <c r="BR575" s="7"/>
      <c r="BS575" s="7"/>
      <c r="BU575" s="7"/>
      <c r="BW575" s="7"/>
      <c r="BY575" s="7"/>
      <c r="BZ575" s="7"/>
      <c r="CB575" s="7"/>
      <c r="CD575" s="7"/>
      <c r="CF575" s="7"/>
    </row>
    <row r="576" spans="1:84" s="5" customFormat="1" x14ac:dyDescent="0.25">
      <c r="A576" s="7"/>
      <c r="U576" s="7"/>
      <c r="V576" s="7"/>
      <c r="X576" s="7"/>
      <c r="Z576" s="7"/>
      <c r="AB576" s="7"/>
      <c r="AC576" s="7"/>
      <c r="AE576" s="7"/>
      <c r="AG576" s="7"/>
      <c r="AI576" s="7"/>
      <c r="AJ576" s="7"/>
      <c r="AL576" s="7"/>
      <c r="AN576" s="7"/>
      <c r="AP576" s="7"/>
      <c r="AQ576" s="7"/>
      <c r="AS576" s="7"/>
      <c r="AU576" s="7"/>
      <c r="AW576" s="7"/>
      <c r="AX576" s="7"/>
      <c r="AZ576" s="7"/>
      <c r="BB576" s="7"/>
      <c r="BD576" s="7"/>
      <c r="BE576" s="7"/>
      <c r="BG576" s="7"/>
      <c r="BI576" s="7"/>
      <c r="BK576" s="7"/>
      <c r="BL576" s="7"/>
      <c r="BN576" s="7"/>
      <c r="BP576" s="7"/>
      <c r="BR576" s="7"/>
      <c r="BS576" s="7"/>
      <c r="BU576" s="7"/>
      <c r="BW576" s="7"/>
      <c r="BY576" s="7"/>
      <c r="BZ576" s="7"/>
      <c r="CB576" s="7"/>
      <c r="CD576" s="7"/>
      <c r="CF576" s="7"/>
    </row>
    <row r="577" spans="1:84" s="5" customFormat="1" x14ac:dyDescent="0.25">
      <c r="A577" s="7"/>
      <c r="U577" s="7"/>
      <c r="V577" s="7"/>
      <c r="X577" s="7"/>
      <c r="Z577" s="7"/>
      <c r="AB577" s="7"/>
      <c r="AC577" s="7"/>
      <c r="AE577" s="7"/>
      <c r="AG577" s="7"/>
      <c r="AI577" s="7"/>
      <c r="AJ577" s="7"/>
      <c r="AL577" s="7"/>
      <c r="AN577" s="7"/>
      <c r="AP577" s="7"/>
      <c r="AQ577" s="7"/>
      <c r="AS577" s="7"/>
      <c r="AU577" s="7"/>
      <c r="AW577" s="7"/>
      <c r="AX577" s="7"/>
      <c r="AZ577" s="7"/>
      <c r="BB577" s="7"/>
      <c r="BD577" s="7"/>
      <c r="BE577" s="7"/>
      <c r="BG577" s="7"/>
      <c r="BI577" s="7"/>
      <c r="BK577" s="7"/>
      <c r="BL577" s="7"/>
      <c r="BN577" s="7"/>
      <c r="BP577" s="7"/>
      <c r="BR577" s="7"/>
      <c r="BS577" s="7"/>
      <c r="BU577" s="7"/>
      <c r="BW577" s="7"/>
      <c r="BY577" s="7"/>
      <c r="BZ577" s="7"/>
      <c r="CB577" s="7"/>
      <c r="CD577" s="7"/>
      <c r="CF577" s="7"/>
    </row>
    <row r="578" spans="1:84" s="5" customFormat="1" x14ac:dyDescent="0.25">
      <c r="A578" s="7"/>
      <c r="U578" s="7"/>
      <c r="V578" s="7"/>
      <c r="X578" s="7"/>
      <c r="Z578" s="7"/>
      <c r="AB578" s="7"/>
      <c r="AC578" s="7"/>
      <c r="AE578" s="7"/>
      <c r="AG578" s="7"/>
      <c r="AI578" s="7"/>
      <c r="AJ578" s="7"/>
      <c r="AL578" s="7"/>
      <c r="AN578" s="7"/>
      <c r="AP578" s="7"/>
      <c r="AQ578" s="7"/>
      <c r="AS578" s="7"/>
      <c r="AU578" s="7"/>
      <c r="AW578" s="7"/>
      <c r="AX578" s="7"/>
      <c r="AZ578" s="7"/>
      <c r="BB578" s="7"/>
      <c r="BD578" s="7"/>
      <c r="BE578" s="7"/>
      <c r="BG578" s="7"/>
      <c r="BI578" s="7"/>
      <c r="BK578" s="7"/>
      <c r="BL578" s="7"/>
      <c r="BN578" s="7"/>
      <c r="BP578" s="7"/>
      <c r="BR578" s="7"/>
      <c r="BS578" s="7"/>
      <c r="BU578" s="7"/>
      <c r="BW578" s="7"/>
      <c r="BY578" s="7"/>
      <c r="BZ578" s="7"/>
      <c r="CB578" s="7"/>
      <c r="CD578" s="7"/>
      <c r="CF578" s="7"/>
    </row>
    <row r="579" spans="1:84" s="5" customFormat="1" x14ac:dyDescent="0.25">
      <c r="A579" s="7"/>
      <c r="U579" s="7"/>
      <c r="V579" s="7"/>
      <c r="X579" s="7"/>
      <c r="Z579" s="7"/>
      <c r="AB579" s="7"/>
      <c r="AC579" s="7"/>
      <c r="AE579" s="7"/>
      <c r="AG579" s="7"/>
      <c r="AI579" s="7"/>
      <c r="AJ579" s="7"/>
      <c r="AL579" s="7"/>
      <c r="AN579" s="7"/>
      <c r="AP579" s="7"/>
      <c r="AQ579" s="7"/>
      <c r="AS579" s="7"/>
      <c r="AU579" s="7"/>
      <c r="AW579" s="7"/>
      <c r="AX579" s="7"/>
      <c r="AZ579" s="7"/>
      <c r="BB579" s="7"/>
      <c r="BD579" s="7"/>
      <c r="BE579" s="7"/>
      <c r="BG579" s="7"/>
      <c r="BI579" s="7"/>
      <c r="BK579" s="7"/>
      <c r="BL579" s="7"/>
      <c r="BN579" s="7"/>
      <c r="BP579" s="7"/>
      <c r="BR579" s="7"/>
      <c r="BS579" s="7"/>
      <c r="BU579" s="7"/>
      <c r="BW579" s="7"/>
      <c r="BY579" s="7"/>
      <c r="BZ579" s="7"/>
      <c r="CB579" s="7"/>
      <c r="CD579" s="7"/>
      <c r="CF579" s="7"/>
    </row>
    <row r="580" spans="1:84" s="5" customFormat="1" x14ac:dyDescent="0.25">
      <c r="A580" s="7"/>
      <c r="U580" s="7"/>
      <c r="V580" s="7"/>
      <c r="X580" s="7"/>
      <c r="Z580" s="7"/>
      <c r="AB580" s="7"/>
      <c r="AC580" s="7"/>
      <c r="AE580" s="7"/>
      <c r="AG580" s="7"/>
      <c r="AI580" s="7"/>
      <c r="AJ580" s="7"/>
      <c r="AL580" s="7"/>
      <c r="AN580" s="7"/>
      <c r="AP580" s="7"/>
      <c r="AQ580" s="7"/>
      <c r="AS580" s="7"/>
      <c r="AU580" s="7"/>
      <c r="AW580" s="7"/>
      <c r="AX580" s="7"/>
      <c r="AZ580" s="7"/>
      <c r="BB580" s="7"/>
      <c r="BD580" s="7"/>
      <c r="BE580" s="7"/>
      <c r="BG580" s="7"/>
      <c r="BI580" s="7"/>
      <c r="BK580" s="7"/>
      <c r="BL580" s="7"/>
      <c r="BN580" s="7"/>
      <c r="BP580" s="7"/>
      <c r="BR580" s="7"/>
      <c r="BS580" s="7"/>
      <c r="BU580" s="7"/>
      <c r="BW580" s="7"/>
      <c r="BY580" s="7"/>
      <c r="BZ580" s="7"/>
      <c r="CB580" s="7"/>
      <c r="CD580" s="7"/>
      <c r="CF580" s="7"/>
    </row>
    <row r="581" spans="1:84" s="5" customFormat="1" x14ac:dyDescent="0.25">
      <c r="A581" s="7"/>
      <c r="U581" s="7"/>
      <c r="V581" s="7"/>
      <c r="X581" s="7"/>
      <c r="Z581" s="7"/>
      <c r="AB581" s="7"/>
      <c r="AC581" s="7"/>
      <c r="AE581" s="7"/>
      <c r="AG581" s="7"/>
      <c r="AI581" s="7"/>
      <c r="AJ581" s="7"/>
      <c r="AL581" s="7"/>
      <c r="AN581" s="7"/>
      <c r="AP581" s="7"/>
      <c r="AQ581" s="7"/>
      <c r="AS581" s="7"/>
      <c r="AU581" s="7"/>
      <c r="AW581" s="7"/>
      <c r="AX581" s="7"/>
      <c r="AZ581" s="7"/>
      <c r="BB581" s="7"/>
      <c r="BD581" s="7"/>
      <c r="BE581" s="7"/>
      <c r="BG581" s="7"/>
      <c r="BI581" s="7"/>
      <c r="BK581" s="7"/>
      <c r="BL581" s="7"/>
      <c r="BN581" s="7"/>
      <c r="BP581" s="7"/>
      <c r="BR581" s="7"/>
      <c r="BS581" s="7"/>
      <c r="BU581" s="7"/>
      <c r="BW581" s="7"/>
      <c r="BY581" s="7"/>
      <c r="BZ581" s="7"/>
      <c r="CB581" s="7"/>
      <c r="CD581" s="7"/>
      <c r="CF581" s="7"/>
    </row>
    <row r="582" spans="1:84" s="5" customFormat="1" x14ac:dyDescent="0.25">
      <c r="A582" s="7"/>
      <c r="U582" s="7"/>
      <c r="V582" s="7"/>
      <c r="X582" s="7"/>
      <c r="Z582" s="7"/>
      <c r="AB582" s="7"/>
      <c r="AC582" s="7"/>
      <c r="AE582" s="7"/>
      <c r="AG582" s="7"/>
      <c r="AI582" s="7"/>
      <c r="AJ582" s="7"/>
      <c r="AL582" s="7"/>
      <c r="AN582" s="7"/>
      <c r="AP582" s="7"/>
      <c r="AQ582" s="7"/>
      <c r="AS582" s="7"/>
      <c r="AU582" s="7"/>
      <c r="AW582" s="7"/>
      <c r="AX582" s="7"/>
      <c r="AZ582" s="7"/>
      <c r="BB582" s="7"/>
      <c r="BD582" s="7"/>
      <c r="BE582" s="7"/>
      <c r="BG582" s="7"/>
      <c r="BI582" s="7"/>
      <c r="BK582" s="7"/>
      <c r="BL582" s="7"/>
      <c r="BN582" s="7"/>
      <c r="BP582" s="7"/>
      <c r="BR582" s="7"/>
      <c r="BS582" s="7"/>
      <c r="BU582" s="7"/>
      <c r="BW582" s="7"/>
      <c r="BY582" s="7"/>
      <c r="BZ582" s="7"/>
      <c r="CB582" s="7"/>
      <c r="CD582" s="7"/>
      <c r="CF582" s="7"/>
    </row>
    <row r="583" spans="1:84" s="5" customFormat="1" x14ac:dyDescent="0.25">
      <c r="A583" s="7"/>
      <c r="U583" s="7"/>
      <c r="V583" s="7"/>
      <c r="X583" s="7"/>
      <c r="Z583" s="7"/>
      <c r="AB583" s="7"/>
      <c r="AC583" s="7"/>
      <c r="AE583" s="7"/>
      <c r="AG583" s="7"/>
      <c r="AI583" s="7"/>
      <c r="AJ583" s="7"/>
      <c r="AL583" s="7"/>
      <c r="AN583" s="7"/>
      <c r="AP583" s="7"/>
      <c r="AQ583" s="7"/>
      <c r="AS583" s="7"/>
      <c r="AU583" s="7"/>
      <c r="AW583" s="7"/>
      <c r="AX583" s="7"/>
      <c r="AZ583" s="7"/>
      <c r="BB583" s="7"/>
      <c r="BD583" s="7"/>
      <c r="BE583" s="7"/>
      <c r="BG583" s="7"/>
      <c r="BI583" s="7"/>
      <c r="BK583" s="7"/>
      <c r="BL583" s="7"/>
      <c r="BN583" s="7"/>
      <c r="BP583" s="7"/>
      <c r="BR583" s="7"/>
      <c r="BS583" s="7"/>
      <c r="BU583" s="7"/>
      <c r="BW583" s="7"/>
      <c r="BY583" s="7"/>
      <c r="BZ583" s="7"/>
      <c r="CB583" s="7"/>
      <c r="CD583" s="7"/>
      <c r="CF583" s="7"/>
    </row>
    <row r="584" spans="1:84" s="5" customFormat="1" x14ac:dyDescent="0.25">
      <c r="A584" s="7"/>
      <c r="U584" s="7"/>
      <c r="V584" s="7"/>
      <c r="X584" s="7"/>
      <c r="Z584" s="7"/>
      <c r="AB584" s="7"/>
      <c r="AC584" s="7"/>
      <c r="AE584" s="7"/>
      <c r="AG584" s="7"/>
      <c r="AI584" s="7"/>
      <c r="AJ584" s="7"/>
      <c r="AL584" s="7"/>
      <c r="AN584" s="7"/>
      <c r="AP584" s="7"/>
      <c r="AQ584" s="7"/>
      <c r="AS584" s="7"/>
      <c r="AU584" s="7"/>
      <c r="AW584" s="7"/>
      <c r="AX584" s="7"/>
      <c r="AZ584" s="7"/>
      <c r="BB584" s="7"/>
      <c r="BD584" s="7"/>
      <c r="BE584" s="7"/>
      <c r="BG584" s="7"/>
      <c r="BI584" s="7"/>
      <c r="BK584" s="7"/>
      <c r="BL584" s="7"/>
      <c r="BN584" s="7"/>
      <c r="BP584" s="7"/>
      <c r="BR584" s="7"/>
      <c r="BS584" s="7"/>
      <c r="BU584" s="7"/>
      <c r="BW584" s="7"/>
      <c r="BY584" s="7"/>
      <c r="BZ584" s="7"/>
      <c r="CB584" s="7"/>
      <c r="CD584" s="7"/>
      <c r="CF584" s="7"/>
    </row>
    <row r="585" spans="1:84" s="5" customFormat="1" x14ac:dyDescent="0.25">
      <c r="A585" s="7"/>
      <c r="U585" s="7"/>
      <c r="V585" s="7"/>
      <c r="X585" s="7"/>
      <c r="Z585" s="7"/>
      <c r="AB585" s="7"/>
      <c r="AC585" s="7"/>
      <c r="AE585" s="7"/>
      <c r="AG585" s="7"/>
      <c r="AI585" s="7"/>
      <c r="AJ585" s="7"/>
      <c r="AL585" s="7"/>
      <c r="AN585" s="7"/>
      <c r="AP585" s="7"/>
      <c r="AQ585" s="7"/>
      <c r="AS585" s="7"/>
      <c r="AU585" s="7"/>
      <c r="AW585" s="7"/>
      <c r="AX585" s="7"/>
      <c r="AZ585" s="7"/>
      <c r="BB585" s="7"/>
      <c r="BD585" s="7"/>
      <c r="BE585" s="7"/>
      <c r="BG585" s="7"/>
      <c r="BI585" s="7"/>
      <c r="BK585" s="7"/>
      <c r="BL585" s="7"/>
      <c r="BN585" s="7"/>
      <c r="BP585" s="7"/>
      <c r="BR585" s="7"/>
      <c r="BS585" s="7"/>
      <c r="BU585" s="7"/>
      <c r="BW585" s="7"/>
      <c r="BY585" s="7"/>
      <c r="BZ585" s="7"/>
      <c r="CB585" s="7"/>
      <c r="CD585" s="7"/>
      <c r="CF585" s="7"/>
    </row>
    <row r="586" spans="1:84" s="5" customFormat="1" x14ac:dyDescent="0.25">
      <c r="A586" s="7"/>
      <c r="U586" s="7"/>
      <c r="V586" s="7"/>
      <c r="X586" s="7"/>
      <c r="Z586" s="7"/>
      <c r="AB586" s="7"/>
      <c r="AC586" s="7"/>
      <c r="AE586" s="7"/>
      <c r="AG586" s="7"/>
      <c r="AI586" s="7"/>
      <c r="AJ586" s="7"/>
      <c r="AL586" s="7"/>
      <c r="AN586" s="7"/>
      <c r="AP586" s="7"/>
      <c r="AQ586" s="7"/>
      <c r="AS586" s="7"/>
      <c r="AU586" s="7"/>
      <c r="AW586" s="7"/>
      <c r="AX586" s="7"/>
      <c r="AZ586" s="7"/>
      <c r="BB586" s="7"/>
      <c r="BD586" s="7"/>
      <c r="BE586" s="7"/>
      <c r="BG586" s="7"/>
      <c r="BI586" s="7"/>
      <c r="BK586" s="7"/>
      <c r="BL586" s="7"/>
      <c r="BN586" s="7"/>
      <c r="BP586" s="7"/>
      <c r="BR586" s="7"/>
      <c r="BS586" s="7"/>
      <c r="BU586" s="7"/>
      <c r="BW586" s="7"/>
      <c r="BY586" s="7"/>
      <c r="BZ586" s="7"/>
      <c r="CB586" s="7"/>
      <c r="CD586" s="7"/>
      <c r="CF586" s="7"/>
    </row>
    <row r="587" spans="1:84" s="5" customFormat="1" x14ac:dyDescent="0.25">
      <c r="A587" s="7"/>
      <c r="U587" s="7"/>
      <c r="V587" s="7"/>
      <c r="X587" s="7"/>
      <c r="Z587" s="7"/>
      <c r="AB587" s="7"/>
      <c r="AC587" s="7"/>
      <c r="AE587" s="7"/>
      <c r="AG587" s="7"/>
      <c r="AI587" s="7"/>
      <c r="AJ587" s="7"/>
      <c r="AL587" s="7"/>
      <c r="AN587" s="7"/>
      <c r="AP587" s="7"/>
      <c r="AQ587" s="7"/>
      <c r="AS587" s="7"/>
      <c r="AU587" s="7"/>
      <c r="AW587" s="7"/>
      <c r="AX587" s="7"/>
      <c r="AZ587" s="7"/>
      <c r="BB587" s="7"/>
      <c r="BD587" s="7"/>
      <c r="BE587" s="7"/>
      <c r="BG587" s="7"/>
      <c r="BI587" s="7"/>
      <c r="BK587" s="7"/>
      <c r="BL587" s="7"/>
      <c r="BN587" s="7"/>
      <c r="BP587" s="7"/>
      <c r="BR587" s="7"/>
      <c r="BS587" s="7"/>
      <c r="BU587" s="7"/>
      <c r="BW587" s="7"/>
      <c r="BY587" s="7"/>
      <c r="BZ587" s="7"/>
      <c r="CB587" s="7"/>
      <c r="CD587" s="7"/>
      <c r="CF587" s="7"/>
    </row>
    <row r="588" spans="1:84" s="5" customFormat="1" x14ac:dyDescent="0.25">
      <c r="A588" s="7"/>
      <c r="U588" s="7"/>
      <c r="V588" s="7"/>
      <c r="X588" s="7"/>
      <c r="Z588" s="7"/>
      <c r="AB588" s="7"/>
      <c r="AC588" s="7"/>
      <c r="AE588" s="7"/>
      <c r="AG588" s="7"/>
      <c r="AI588" s="7"/>
      <c r="AJ588" s="7"/>
      <c r="AL588" s="7"/>
      <c r="AN588" s="7"/>
      <c r="AP588" s="7"/>
      <c r="AQ588" s="7"/>
      <c r="AS588" s="7"/>
      <c r="AU588" s="7"/>
      <c r="AW588" s="7"/>
      <c r="AX588" s="7"/>
      <c r="AZ588" s="7"/>
      <c r="BB588" s="7"/>
      <c r="BD588" s="7"/>
      <c r="BE588" s="7"/>
      <c r="BG588" s="7"/>
      <c r="BI588" s="7"/>
      <c r="BK588" s="7"/>
      <c r="BL588" s="7"/>
      <c r="BN588" s="7"/>
      <c r="BP588" s="7"/>
      <c r="BR588" s="7"/>
      <c r="BS588" s="7"/>
      <c r="BU588" s="7"/>
      <c r="BW588" s="7"/>
      <c r="BY588" s="7"/>
      <c r="BZ588" s="7"/>
      <c r="CB588" s="7"/>
      <c r="CD588" s="7"/>
      <c r="CF588" s="7"/>
    </row>
    <row r="589" spans="1:84" s="5" customFormat="1" x14ac:dyDescent="0.25">
      <c r="A589" s="7"/>
      <c r="U589" s="7"/>
      <c r="V589" s="7"/>
      <c r="X589" s="7"/>
      <c r="Z589" s="7"/>
      <c r="AB589" s="7"/>
      <c r="AC589" s="7"/>
      <c r="AE589" s="7"/>
      <c r="AG589" s="7"/>
      <c r="AI589" s="7"/>
      <c r="AJ589" s="7"/>
      <c r="AL589" s="7"/>
      <c r="AN589" s="7"/>
      <c r="AP589" s="7"/>
      <c r="AQ589" s="7"/>
      <c r="AS589" s="7"/>
      <c r="AU589" s="7"/>
      <c r="AW589" s="7"/>
      <c r="AX589" s="7"/>
      <c r="AZ589" s="7"/>
      <c r="BB589" s="7"/>
      <c r="BD589" s="7"/>
      <c r="BE589" s="7"/>
      <c r="BG589" s="7"/>
      <c r="BI589" s="7"/>
      <c r="BK589" s="7"/>
      <c r="BL589" s="7"/>
      <c r="BN589" s="7"/>
      <c r="BP589" s="7"/>
      <c r="BR589" s="7"/>
      <c r="BS589" s="7"/>
      <c r="BU589" s="7"/>
      <c r="BW589" s="7"/>
      <c r="BY589" s="7"/>
      <c r="BZ589" s="7"/>
      <c r="CB589" s="7"/>
      <c r="CD589" s="7"/>
      <c r="CF589" s="7"/>
    </row>
    <row r="590" spans="1:84" s="5" customFormat="1" x14ac:dyDescent="0.25">
      <c r="A590" s="7"/>
      <c r="U590" s="7"/>
      <c r="V590" s="7"/>
      <c r="X590" s="7"/>
      <c r="Z590" s="7"/>
      <c r="AB590" s="7"/>
      <c r="AC590" s="7"/>
      <c r="AE590" s="7"/>
      <c r="AG590" s="7"/>
      <c r="AI590" s="7"/>
      <c r="AJ590" s="7"/>
      <c r="AL590" s="7"/>
      <c r="AN590" s="7"/>
      <c r="AP590" s="7"/>
      <c r="AQ590" s="7"/>
      <c r="AS590" s="7"/>
      <c r="AU590" s="7"/>
      <c r="AW590" s="7"/>
      <c r="AX590" s="7"/>
      <c r="AZ590" s="7"/>
      <c r="BB590" s="7"/>
      <c r="BD590" s="7"/>
      <c r="BE590" s="7"/>
      <c r="BG590" s="7"/>
      <c r="BI590" s="7"/>
      <c r="BK590" s="7"/>
      <c r="BL590" s="7"/>
      <c r="BN590" s="7"/>
      <c r="BP590" s="7"/>
      <c r="BR590" s="7"/>
      <c r="BS590" s="7"/>
      <c r="BU590" s="7"/>
      <c r="BW590" s="7"/>
      <c r="BY590" s="7"/>
      <c r="BZ590" s="7"/>
      <c r="CB590" s="7"/>
      <c r="CD590" s="7"/>
      <c r="CF590" s="7"/>
    </row>
    <row r="591" spans="1:84" s="5" customFormat="1" x14ac:dyDescent="0.25">
      <c r="A591" s="7"/>
      <c r="U591" s="7"/>
      <c r="V591" s="7"/>
      <c r="X591" s="7"/>
      <c r="Z591" s="7"/>
      <c r="AB591" s="7"/>
      <c r="AC591" s="7"/>
      <c r="AE591" s="7"/>
      <c r="AG591" s="7"/>
      <c r="AI591" s="7"/>
      <c r="AJ591" s="7"/>
      <c r="AL591" s="7"/>
      <c r="AN591" s="7"/>
      <c r="AP591" s="7"/>
      <c r="AQ591" s="7"/>
      <c r="AS591" s="7"/>
      <c r="AU591" s="7"/>
      <c r="AW591" s="7"/>
      <c r="AX591" s="7"/>
      <c r="AZ591" s="7"/>
      <c r="BB591" s="7"/>
      <c r="BD591" s="7"/>
      <c r="BE591" s="7"/>
      <c r="BG591" s="7"/>
      <c r="BI591" s="7"/>
      <c r="BK591" s="7"/>
      <c r="BL591" s="7"/>
      <c r="BN591" s="7"/>
      <c r="BP591" s="7"/>
      <c r="BR591" s="7"/>
      <c r="BS591" s="7"/>
      <c r="BU591" s="7"/>
      <c r="BW591" s="7"/>
      <c r="BY591" s="7"/>
      <c r="BZ591" s="7"/>
      <c r="CB591" s="7"/>
      <c r="CD591" s="7"/>
      <c r="CF591" s="7"/>
    </row>
    <row r="592" spans="1:84" s="5" customFormat="1" x14ac:dyDescent="0.25">
      <c r="A592" s="7"/>
      <c r="U592" s="7"/>
      <c r="V592" s="7"/>
      <c r="X592" s="7"/>
      <c r="Z592" s="7"/>
      <c r="AB592" s="7"/>
      <c r="AC592" s="7"/>
      <c r="AE592" s="7"/>
      <c r="AG592" s="7"/>
      <c r="AI592" s="7"/>
      <c r="AJ592" s="7"/>
      <c r="AL592" s="7"/>
      <c r="AN592" s="7"/>
      <c r="AP592" s="7"/>
      <c r="AQ592" s="7"/>
      <c r="AS592" s="7"/>
      <c r="AU592" s="7"/>
      <c r="AW592" s="7"/>
      <c r="AX592" s="7"/>
      <c r="AZ592" s="7"/>
      <c r="BB592" s="7"/>
      <c r="BD592" s="7"/>
      <c r="BE592" s="7"/>
      <c r="BG592" s="7"/>
      <c r="BI592" s="7"/>
      <c r="BK592" s="7"/>
      <c r="BL592" s="7"/>
      <c r="BN592" s="7"/>
      <c r="BP592" s="7"/>
      <c r="BR592" s="7"/>
      <c r="BS592" s="7"/>
      <c r="BU592" s="7"/>
      <c r="BW592" s="7"/>
      <c r="BY592" s="7"/>
      <c r="BZ592" s="7"/>
      <c r="CB592" s="7"/>
      <c r="CD592" s="7"/>
      <c r="CF592" s="7"/>
    </row>
    <row r="593" spans="1:84" s="5" customFormat="1" x14ac:dyDescent="0.25">
      <c r="A593" s="7"/>
      <c r="U593" s="7"/>
      <c r="V593" s="7"/>
      <c r="X593" s="7"/>
      <c r="Z593" s="7"/>
      <c r="AB593" s="7"/>
      <c r="AC593" s="7"/>
      <c r="AE593" s="7"/>
      <c r="AG593" s="7"/>
      <c r="AI593" s="7"/>
      <c r="AJ593" s="7"/>
      <c r="AL593" s="7"/>
      <c r="AN593" s="7"/>
      <c r="AP593" s="7"/>
      <c r="AQ593" s="7"/>
      <c r="AS593" s="7"/>
      <c r="AU593" s="7"/>
      <c r="AW593" s="7"/>
      <c r="AX593" s="7"/>
      <c r="AZ593" s="7"/>
      <c r="BB593" s="7"/>
      <c r="BD593" s="7"/>
      <c r="BE593" s="7"/>
      <c r="BG593" s="7"/>
      <c r="BI593" s="7"/>
      <c r="BK593" s="7"/>
      <c r="BL593" s="7"/>
      <c r="BN593" s="7"/>
      <c r="BP593" s="7"/>
      <c r="BR593" s="7"/>
      <c r="BS593" s="7"/>
      <c r="BU593" s="7"/>
      <c r="BW593" s="7"/>
      <c r="BY593" s="7"/>
      <c r="BZ593" s="7"/>
      <c r="CB593" s="7"/>
      <c r="CD593" s="7"/>
      <c r="CF593" s="7"/>
    </row>
    <row r="594" spans="1:84" s="5" customFormat="1" x14ac:dyDescent="0.25">
      <c r="A594" s="7"/>
      <c r="U594" s="7"/>
      <c r="V594" s="7"/>
      <c r="X594" s="7"/>
      <c r="Z594" s="7"/>
      <c r="AB594" s="7"/>
      <c r="AC594" s="7"/>
      <c r="AE594" s="7"/>
      <c r="AG594" s="7"/>
      <c r="AI594" s="7"/>
      <c r="AJ594" s="7"/>
      <c r="AL594" s="7"/>
      <c r="AN594" s="7"/>
      <c r="AP594" s="7"/>
      <c r="AQ594" s="7"/>
      <c r="AS594" s="7"/>
      <c r="AU594" s="7"/>
      <c r="AW594" s="7"/>
      <c r="AX594" s="7"/>
      <c r="AZ594" s="7"/>
      <c r="BB594" s="7"/>
      <c r="BD594" s="7"/>
      <c r="BE594" s="7"/>
      <c r="BG594" s="7"/>
      <c r="BI594" s="7"/>
      <c r="BK594" s="7"/>
      <c r="BL594" s="7"/>
      <c r="BN594" s="7"/>
      <c r="BP594" s="7"/>
      <c r="BR594" s="7"/>
      <c r="BS594" s="7"/>
      <c r="BU594" s="7"/>
      <c r="BW594" s="7"/>
      <c r="BY594" s="7"/>
      <c r="BZ594" s="7"/>
      <c r="CB594" s="7"/>
      <c r="CD594" s="7"/>
      <c r="CF594" s="7"/>
    </row>
    <row r="595" spans="1:84" s="5" customFormat="1" x14ac:dyDescent="0.25">
      <c r="A595" s="7"/>
      <c r="U595" s="7"/>
      <c r="V595" s="7"/>
      <c r="X595" s="7"/>
      <c r="Z595" s="7"/>
      <c r="AB595" s="7"/>
      <c r="AC595" s="7"/>
      <c r="AE595" s="7"/>
      <c r="AG595" s="7"/>
      <c r="AI595" s="7"/>
      <c r="AJ595" s="7"/>
      <c r="AL595" s="7"/>
      <c r="AN595" s="7"/>
      <c r="AP595" s="7"/>
      <c r="AQ595" s="7"/>
      <c r="AS595" s="7"/>
      <c r="AU595" s="7"/>
      <c r="AW595" s="7"/>
      <c r="AX595" s="7"/>
      <c r="AZ595" s="7"/>
      <c r="BB595" s="7"/>
      <c r="BD595" s="7"/>
      <c r="BE595" s="7"/>
      <c r="BG595" s="7"/>
      <c r="BI595" s="7"/>
      <c r="BK595" s="7"/>
      <c r="BL595" s="7"/>
      <c r="BN595" s="7"/>
      <c r="BP595" s="7"/>
      <c r="BR595" s="7"/>
      <c r="BS595" s="7"/>
      <c r="BU595" s="7"/>
      <c r="BW595" s="7"/>
      <c r="BY595" s="7"/>
      <c r="BZ595" s="7"/>
      <c r="CB595" s="7"/>
      <c r="CD595" s="7"/>
      <c r="CF595" s="7"/>
    </row>
    <row r="596" spans="1:84" s="5" customFormat="1" x14ac:dyDescent="0.25">
      <c r="A596" s="7"/>
      <c r="U596" s="7"/>
      <c r="V596" s="7"/>
      <c r="X596" s="7"/>
      <c r="Z596" s="7"/>
      <c r="AB596" s="7"/>
      <c r="AC596" s="7"/>
      <c r="AE596" s="7"/>
      <c r="AG596" s="7"/>
      <c r="AI596" s="7"/>
      <c r="AJ596" s="7"/>
      <c r="AL596" s="7"/>
      <c r="AN596" s="7"/>
      <c r="AP596" s="7"/>
      <c r="AQ596" s="7"/>
      <c r="AS596" s="7"/>
      <c r="AU596" s="7"/>
      <c r="AW596" s="7"/>
      <c r="AX596" s="7"/>
      <c r="AZ596" s="7"/>
      <c r="BB596" s="7"/>
      <c r="BD596" s="7"/>
      <c r="BE596" s="7"/>
      <c r="BG596" s="7"/>
      <c r="BI596" s="7"/>
      <c r="BK596" s="7"/>
      <c r="BL596" s="7"/>
      <c r="BN596" s="7"/>
      <c r="BP596" s="7"/>
      <c r="BR596" s="7"/>
      <c r="BS596" s="7"/>
      <c r="BU596" s="7"/>
      <c r="BW596" s="7"/>
      <c r="BY596" s="7"/>
      <c r="BZ596" s="7"/>
      <c r="CB596" s="7"/>
      <c r="CD596" s="7"/>
      <c r="CF596" s="7"/>
    </row>
    <row r="597" spans="1:84" s="5" customFormat="1" x14ac:dyDescent="0.25">
      <c r="A597" s="7"/>
      <c r="U597" s="7"/>
      <c r="V597" s="7"/>
      <c r="X597" s="7"/>
      <c r="Z597" s="7"/>
      <c r="AB597" s="7"/>
      <c r="AC597" s="7"/>
      <c r="AE597" s="7"/>
      <c r="AG597" s="7"/>
      <c r="AI597" s="7"/>
      <c r="AJ597" s="7"/>
      <c r="AL597" s="7"/>
      <c r="AN597" s="7"/>
      <c r="AP597" s="7"/>
      <c r="AQ597" s="7"/>
      <c r="AS597" s="7"/>
      <c r="AU597" s="7"/>
      <c r="AW597" s="7"/>
      <c r="AX597" s="7"/>
      <c r="AZ597" s="7"/>
      <c r="BB597" s="7"/>
      <c r="BD597" s="7"/>
      <c r="BE597" s="7"/>
      <c r="BG597" s="7"/>
      <c r="BI597" s="7"/>
      <c r="BK597" s="7"/>
      <c r="BL597" s="7"/>
      <c r="BN597" s="7"/>
      <c r="BP597" s="7"/>
      <c r="BR597" s="7"/>
      <c r="BS597" s="7"/>
      <c r="BU597" s="7"/>
      <c r="BW597" s="7"/>
      <c r="BY597" s="7"/>
      <c r="BZ597" s="7"/>
      <c r="CB597" s="7"/>
      <c r="CD597" s="7"/>
      <c r="CF597" s="7"/>
    </row>
    <row r="598" spans="1:84" s="5" customFormat="1" x14ac:dyDescent="0.25">
      <c r="A598" s="7"/>
      <c r="U598" s="7"/>
      <c r="V598" s="7"/>
      <c r="X598" s="7"/>
      <c r="Z598" s="7"/>
      <c r="AB598" s="7"/>
      <c r="AC598" s="7"/>
      <c r="AE598" s="7"/>
      <c r="AG598" s="7"/>
      <c r="AI598" s="7"/>
      <c r="AJ598" s="7"/>
      <c r="AL598" s="7"/>
      <c r="AN598" s="7"/>
      <c r="AP598" s="7"/>
      <c r="AQ598" s="7"/>
      <c r="AS598" s="7"/>
      <c r="AU598" s="7"/>
      <c r="AW598" s="7"/>
      <c r="AX598" s="7"/>
      <c r="AZ598" s="7"/>
      <c r="BB598" s="7"/>
      <c r="BD598" s="7"/>
      <c r="BE598" s="7"/>
      <c r="BG598" s="7"/>
      <c r="BI598" s="7"/>
      <c r="BK598" s="7"/>
      <c r="BL598" s="7"/>
      <c r="BN598" s="7"/>
      <c r="BP598" s="7"/>
      <c r="BR598" s="7"/>
      <c r="BS598" s="7"/>
      <c r="BU598" s="7"/>
      <c r="BW598" s="7"/>
      <c r="BY598" s="7"/>
      <c r="BZ598" s="7"/>
      <c r="CB598" s="7"/>
      <c r="CD598" s="7"/>
      <c r="CF598" s="7"/>
    </row>
    <row r="599" spans="1:84" s="5" customFormat="1" x14ac:dyDescent="0.25">
      <c r="A599" s="7"/>
      <c r="U599" s="7"/>
      <c r="V599" s="7"/>
      <c r="X599" s="7"/>
      <c r="Z599" s="7"/>
      <c r="AB599" s="7"/>
      <c r="AC599" s="7"/>
      <c r="AE599" s="7"/>
      <c r="AG599" s="7"/>
      <c r="AI599" s="7"/>
      <c r="AJ599" s="7"/>
      <c r="AL599" s="7"/>
      <c r="AN599" s="7"/>
      <c r="AP599" s="7"/>
      <c r="AQ599" s="7"/>
      <c r="AS599" s="7"/>
      <c r="AU599" s="7"/>
      <c r="AW599" s="7"/>
      <c r="AX599" s="7"/>
      <c r="AZ599" s="7"/>
      <c r="BB599" s="7"/>
      <c r="BD599" s="7"/>
      <c r="BE599" s="7"/>
      <c r="BG599" s="7"/>
      <c r="BI599" s="7"/>
      <c r="BK599" s="7"/>
      <c r="BL599" s="7"/>
      <c r="BN599" s="7"/>
      <c r="BP599" s="7"/>
      <c r="BR599" s="7"/>
      <c r="BS599" s="7"/>
      <c r="BU599" s="7"/>
      <c r="BW599" s="7"/>
      <c r="BY599" s="7"/>
      <c r="BZ599" s="7"/>
      <c r="CB599" s="7"/>
      <c r="CD599" s="7"/>
      <c r="CF599" s="7"/>
    </row>
    <row r="600" spans="1:84" s="5" customFormat="1" x14ac:dyDescent="0.25">
      <c r="A600" s="7"/>
      <c r="U600" s="7"/>
      <c r="V600" s="7"/>
      <c r="X600" s="7"/>
      <c r="Z600" s="7"/>
      <c r="AB600" s="7"/>
      <c r="AC600" s="7"/>
      <c r="AE600" s="7"/>
      <c r="AG600" s="7"/>
      <c r="AI600" s="7"/>
      <c r="AJ600" s="7"/>
      <c r="AL600" s="7"/>
      <c r="AN600" s="7"/>
      <c r="AP600" s="7"/>
      <c r="AQ600" s="7"/>
      <c r="AS600" s="7"/>
      <c r="AU600" s="7"/>
      <c r="AW600" s="7"/>
      <c r="AX600" s="7"/>
      <c r="AZ600" s="7"/>
      <c r="BB600" s="7"/>
      <c r="BD600" s="7"/>
      <c r="BE600" s="7"/>
      <c r="BG600" s="7"/>
      <c r="BI600" s="7"/>
      <c r="BK600" s="7"/>
      <c r="BL600" s="7"/>
      <c r="BN600" s="7"/>
      <c r="BP600" s="7"/>
      <c r="BR600" s="7"/>
      <c r="BS600" s="7"/>
      <c r="BU600" s="7"/>
      <c r="BW600" s="7"/>
      <c r="BY600" s="7"/>
      <c r="BZ600" s="7"/>
      <c r="CB600" s="7"/>
      <c r="CD600" s="7"/>
      <c r="CF600" s="7"/>
    </row>
    <row r="601" spans="1:84" s="5" customFormat="1" x14ac:dyDescent="0.25">
      <c r="A601" s="7"/>
      <c r="U601" s="7"/>
      <c r="V601" s="7"/>
      <c r="X601" s="7"/>
      <c r="Z601" s="7"/>
      <c r="AB601" s="7"/>
      <c r="AC601" s="7"/>
      <c r="AE601" s="7"/>
      <c r="AG601" s="7"/>
      <c r="AI601" s="7"/>
      <c r="AJ601" s="7"/>
      <c r="AL601" s="7"/>
      <c r="AN601" s="7"/>
      <c r="AP601" s="7"/>
      <c r="AQ601" s="7"/>
      <c r="AS601" s="7"/>
      <c r="AU601" s="7"/>
      <c r="AW601" s="7"/>
      <c r="AX601" s="7"/>
      <c r="AZ601" s="7"/>
      <c r="BB601" s="7"/>
      <c r="BD601" s="7"/>
      <c r="BE601" s="7"/>
      <c r="BG601" s="7"/>
      <c r="BI601" s="7"/>
      <c r="BK601" s="7"/>
      <c r="BL601" s="7"/>
      <c r="BN601" s="7"/>
      <c r="BP601" s="7"/>
      <c r="BR601" s="7"/>
      <c r="BS601" s="7"/>
      <c r="BU601" s="7"/>
      <c r="BW601" s="7"/>
      <c r="BY601" s="7"/>
      <c r="BZ601" s="7"/>
      <c r="CB601" s="7"/>
      <c r="CD601" s="7"/>
      <c r="CF601" s="7"/>
    </row>
    <row r="602" spans="1:84" s="5" customFormat="1" x14ac:dyDescent="0.25">
      <c r="A602" s="7"/>
      <c r="U602" s="7"/>
      <c r="V602" s="7"/>
      <c r="X602" s="7"/>
      <c r="Z602" s="7"/>
      <c r="AB602" s="7"/>
      <c r="AC602" s="7"/>
      <c r="AE602" s="7"/>
      <c r="AG602" s="7"/>
      <c r="AI602" s="7"/>
      <c r="AJ602" s="7"/>
      <c r="AL602" s="7"/>
      <c r="AN602" s="7"/>
      <c r="AP602" s="7"/>
      <c r="AQ602" s="7"/>
      <c r="AS602" s="7"/>
      <c r="AU602" s="7"/>
      <c r="AW602" s="7"/>
      <c r="AX602" s="7"/>
      <c r="AZ602" s="7"/>
      <c r="BB602" s="7"/>
      <c r="BD602" s="7"/>
      <c r="BE602" s="7"/>
      <c r="BG602" s="7"/>
      <c r="BI602" s="7"/>
      <c r="BK602" s="7"/>
      <c r="BL602" s="7"/>
      <c r="BN602" s="7"/>
      <c r="BP602" s="7"/>
      <c r="BR602" s="7"/>
      <c r="BS602" s="7"/>
      <c r="BU602" s="7"/>
      <c r="BW602" s="7"/>
      <c r="BY602" s="7"/>
      <c r="BZ602" s="7"/>
      <c r="CB602" s="7"/>
      <c r="CD602" s="7"/>
      <c r="CF602" s="7"/>
    </row>
    <row r="603" spans="1:84" s="5" customFormat="1" x14ac:dyDescent="0.25">
      <c r="A603" s="7"/>
      <c r="U603" s="7"/>
      <c r="V603" s="7"/>
      <c r="X603" s="7"/>
      <c r="Z603" s="7"/>
      <c r="AB603" s="7"/>
      <c r="AC603" s="7"/>
      <c r="AE603" s="7"/>
      <c r="AG603" s="7"/>
      <c r="AI603" s="7"/>
      <c r="AJ603" s="7"/>
      <c r="AL603" s="7"/>
      <c r="AN603" s="7"/>
      <c r="AP603" s="7"/>
      <c r="AQ603" s="7"/>
      <c r="AS603" s="7"/>
      <c r="AU603" s="7"/>
      <c r="AW603" s="7"/>
      <c r="AX603" s="7"/>
      <c r="AZ603" s="7"/>
      <c r="BB603" s="7"/>
      <c r="BD603" s="7"/>
      <c r="BE603" s="7"/>
      <c r="BG603" s="7"/>
      <c r="BI603" s="7"/>
      <c r="BK603" s="7"/>
      <c r="BL603" s="7"/>
      <c r="BN603" s="7"/>
      <c r="BP603" s="7"/>
      <c r="BR603" s="7"/>
      <c r="BS603" s="7"/>
      <c r="BU603" s="7"/>
      <c r="BW603" s="7"/>
      <c r="BY603" s="7"/>
      <c r="BZ603" s="7"/>
      <c r="CB603" s="7"/>
      <c r="CD603" s="7"/>
      <c r="CF603" s="7"/>
    </row>
    <row r="604" spans="1:84" s="5" customFormat="1" x14ac:dyDescent="0.25">
      <c r="A604" s="7"/>
      <c r="U604" s="7"/>
      <c r="V604" s="7"/>
      <c r="X604" s="7"/>
      <c r="Z604" s="7"/>
      <c r="AB604" s="7"/>
      <c r="AC604" s="7"/>
      <c r="AE604" s="7"/>
      <c r="AG604" s="7"/>
      <c r="AI604" s="7"/>
      <c r="AJ604" s="7"/>
      <c r="AL604" s="7"/>
      <c r="AN604" s="7"/>
      <c r="AP604" s="7"/>
      <c r="AQ604" s="7"/>
      <c r="AS604" s="7"/>
      <c r="AU604" s="7"/>
      <c r="AW604" s="7"/>
      <c r="AX604" s="7"/>
      <c r="AZ604" s="7"/>
      <c r="BB604" s="7"/>
      <c r="BD604" s="7"/>
      <c r="BE604" s="7"/>
      <c r="BG604" s="7"/>
      <c r="BI604" s="7"/>
      <c r="BK604" s="7"/>
      <c r="BL604" s="7"/>
      <c r="BN604" s="7"/>
      <c r="BP604" s="7"/>
      <c r="BR604" s="7"/>
      <c r="BS604" s="7"/>
      <c r="BU604" s="7"/>
      <c r="BW604" s="7"/>
      <c r="BY604" s="7"/>
      <c r="BZ604" s="7"/>
      <c r="CB604" s="7"/>
      <c r="CD604" s="7"/>
      <c r="CF604" s="7"/>
    </row>
    <row r="605" spans="1:84" s="5" customFormat="1" x14ac:dyDescent="0.25">
      <c r="A605" s="7"/>
      <c r="U605" s="7"/>
      <c r="V605" s="7"/>
      <c r="X605" s="7"/>
      <c r="Z605" s="7"/>
      <c r="AB605" s="7"/>
      <c r="AC605" s="7"/>
      <c r="AE605" s="7"/>
      <c r="AG605" s="7"/>
      <c r="AI605" s="7"/>
      <c r="AJ605" s="7"/>
      <c r="AL605" s="7"/>
      <c r="AN605" s="7"/>
      <c r="AP605" s="7"/>
      <c r="AQ605" s="7"/>
      <c r="AS605" s="7"/>
      <c r="AU605" s="7"/>
      <c r="AW605" s="7"/>
      <c r="AX605" s="7"/>
      <c r="AZ605" s="7"/>
      <c r="BB605" s="7"/>
      <c r="BD605" s="7"/>
      <c r="BE605" s="7"/>
      <c r="BG605" s="7"/>
      <c r="BI605" s="7"/>
      <c r="BK605" s="7"/>
      <c r="BL605" s="7"/>
      <c r="BN605" s="7"/>
      <c r="BP605" s="7"/>
      <c r="BR605" s="7"/>
      <c r="BS605" s="7"/>
      <c r="BU605" s="7"/>
      <c r="BW605" s="7"/>
      <c r="BY605" s="7"/>
      <c r="BZ605" s="7"/>
      <c r="CB605" s="7"/>
      <c r="CD605" s="7"/>
      <c r="CF605" s="7"/>
    </row>
    <row r="606" spans="1:84" s="5" customFormat="1" x14ac:dyDescent="0.25">
      <c r="A606" s="7"/>
      <c r="U606" s="7"/>
      <c r="V606" s="7"/>
      <c r="X606" s="7"/>
      <c r="Z606" s="7"/>
      <c r="AB606" s="7"/>
      <c r="AC606" s="7"/>
      <c r="AE606" s="7"/>
      <c r="AG606" s="7"/>
      <c r="AI606" s="7"/>
      <c r="AJ606" s="7"/>
      <c r="AL606" s="7"/>
      <c r="AN606" s="7"/>
      <c r="AP606" s="7"/>
      <c r="AQ606" s="7"/>
      <c r="AS606" s="7"/>
      <c r="AU606" s="7"/>
      <c r="AW606" s="7"/>
      <c r="AX606" s="7"/>
      <c r="AZ606" s="7"/>
      <c r="BB606" s="7"/>
      <c r="BD606" s="7"/>
      <c r="BE606" s="7"/>
      <c r="BG606" s="7"/>
      <c r="BI606" s="7"/>
      <c r="BK606" s="7"/>
      <c r="BL606" s="7"/>
      <c r="BN606" s="7"/>
      <c r="BP606" s="7"/>
      <c r="BR606" s="7"/>
      <c r="BS606" s="7"/>
      <c r="BU606" s="7"/>
      <c r="BW606" s="7"/>
      <c r="BY606" s="7"/>
      <c r="BZ606" s="7"/>
      <c r="CB606" s="7"/>
      <c r="CD606" s="7"/>
      <c r="CF606" s="7"/>
    </row>
    <row r="607" spans="1:84" s="5" customFormat="1" x14ac:dyDescent="0.25">
      <c r="A607" s="7"/>
      <c r="U607" s="7"/>
      <c r="V607" s="7"/>
      <c r="X607" s="7"/>
      <c r="Z607" s="7"/>
      <c r="AB607" s="7"/>
      <c r="AC607" s="7"/>
      <c r="AE607" s="7"/>
      <c r="AG607" s="7"/>
      <c r="AI607" s="7"/>
      <c r="AJ607" s="7"/>
      <c r="AL607" s="7"/>
      <c r="AN607" s="7"/>
      <c r="AP607" s="7"/>
      <c r="AQ607" s="7"/>
      <c r="AS607" s="7"/>
      <c r="AU607" s="7"/>
      <c r="AW607" s="7"/>
      <c r="AX607" s="7"/>
      <c r="AZ607" s="7"/>
      <c r="BB607" s="7"/>
      <c r="BD607" s="7"/>
      <c r="BE607" s="7"/>
      <c r="BG607" s="7"/>
      <c r="BI607" s="7"/>
      <c r="BK607" s="7"/>
      <c r="BL607" s="7"/>
      <c r="BN607" s="7"/>
      <c r="BP607" s="7"/>
      <c r="BR607" s="7"/>
      <c r="BS607" s="7"/>
      <c r="BU607" s="7"/>
      <c r="BW607" s="7"/>
      <c r="BY607" s="7"/>
      <c r="BZ607" s="7"/>
      <c r="CB607" s="7"/>
      <c r="CD607" s="7"/>
      <c r="CF607" s="7"/>
    </row>
    <row r="608" spans="1:84" s="5" customFormat="1" x14ac:dyDescent="0.25">
      <c r="A608" s="7"/>
      <c r="U608" s="7"/>
      <c r="V608" s="7"/>
      <c r="X608" s="7"/>
      <c r="Z608" s="7"/>
      <c r="AB608" s="7"/>
      <c r="AC608" s="7"/>
      <c r="AE608" s="7"/>
      <c r="AG608" s="7"/>
      <c r="AI608" s="7"/>
      <c r="AJ608" s="7"/>
      <c r="AL608" s="7"/>
      <c r="AN608" s="7"/>
      <c r="AP608" s="7"/>
      <c r="AQ608" s="7"/>
      <c r="AS608" s="7"/>
      <c r="AU608" s="7"/>
      <c r="AW608" s="7"/>
      <c r="AX608" s="7"/>
      <c r="AZ608" s="7"/>
      <c r="BB608" s="7"/>
      <c r="BD608" s="7"/>
      <c r="BE608" s="7"/>
      <c r="BG608" s="7"/>
      <c r="BI608" s="7"/>
      <c r="BK608" s="7"/>
      <c r="BL608" s="7"/>
      <c r="BN608" s="7"/>
      <c r="BP608" s="7"/>
      <c r="BR608" s="7"/>
      <c r="BS608" s="7"/>
      <c r="BU608" s="7"/>
      <c r="BW608" s="7"/>
      <c r="BY608" s="7"/>
      <c r="BZ608" s="7"/>
      <c r="CB608" s="7"/>
      <c r="CD608" s="7"/>
      <c r="CF608" s="7"/>
    </row>
    <row r="609" spans="1:84" s="5" customFormat="1" x14ac:dyDescent="0.25">
      <c r="A609" s="7"/>
      <c r="U609" s="7"/>
      <c r="V609" s="7"/>
      <c r="X609" s="7"/>
      <c r="Z609" s="7"/>
      <c r="AB609" s="7"/>
      <c r="AC609" s="7"/>
      <c r="AE609" s="7"/>
      <c r="AG609" s="7"/>
      <c r="AI609" s="7"/>
      <c r="AJ609" s="7"/>
      <c r="AL609" s="7"/>
      <c r="AN609" s="7"/>
      <c r="AP609" s="7"/>
      <c r="AQ609" s="7"/>
      <c r="AS609" s="7"/>
      <c r="AU609" s="7"/>
      <c r="AW609" s="7"/>
      <c r="AX609" s="7"/>
      <c r="AZ609" s="7"/>
      <c r="BB609" s="7"/>
      <c r="BD609" s="7"/>
      <c r="BE609" s="7"/>
      <c r="BG609" s="7"/>
      <c r="BI609" s="7"/>
      <c r="BK609" s="7"/>
      <c r="BL609" s="7"/>
      <c r="BN609" s="7"/>
      <c r="BP609" s="7"/>
      <c r="BR609" s="7"/>
      <c r="BS609" s="7"/>
      <c r="BU609" s="7"/>
      <c r="BW609" s="7"/>
      <c r="BY609" s="7"/>
      <c r="BZ609" s="7"/>
      <c r="CB609" s="7"/>
      <c r="CD609" s="7"/>
      <c r="CF609" s="7"/>
    </row>
    <row r="610" spans="1:84" s="5" customFormat="1" x14ac:dyDescent="0.25">
      <c r="A610" s="7"/>
      <c r="U610" s="7"/>
      <c r="V610" s="7"/>
      <c r="X610" s="7"/>
      <c r="Z610" s="7"/>
      <c r="AB610" s="7"/>
      <c r="AC610" s="7"/>
      <c r="AE610" s="7"/>
      <c r="AG610" s="7"/>
      <c r="AI610" s="7"/>
      <c r="AJ610" s="7"/>
      <c r="AL610" s="7"/>
      <c r="AN610" s="7"/>
      <c r="AP610" s="7"/>
      <c r="AQ610" s="7"/>
      <c r="AS610" s="7"/>
      <c r="AU610" s="7"/>
      <c r="AW610" s="7"/>
      <c r="AX610" s="7"/>
      <c r="AZ610" s="7"/>
      <c r="BB610" s="7"/>
      <c r="BD610" s="7"/>
      <c r="BE610" s="7"/>
      <c r="BG610" s="7"/>
      <c r="BI610" s="7"/>
      <c r="BK610" s="7"/>
      <c r="BL610" s="7"/>
      <c r="BN610" s="7"/>
      <c r="BP610" s="7"/>
      <c r="BR610" s="7"/>
      <c r="BS610" s="7"/>
      <c r="BU610" s="7"/>
      <c r="BW610" s="7"/>
      <c r="BY610" s="7"/>
      <c r="BZ610" s="7"/>
      <c r="CB610" s="7"/>
      <c r="CD610" s="7"/>
      <c r="CF610" s="7"/>
    </row>
    <row r="611" spans="1:84" s="5" customFormat="1" x14ac:dyDescent="0.25">
      <c r="A611" s="7"/>
      <c r="U611" s="7"/>
      <c r="V611" s="7"/>
      <c r="X611" s="7"/>
      <c r="Z611" s="7"/>
      <c r="AB611" s="7"/>
      <c r="AC611" s="7"/>
      <c r="AE611" s="7"/>
      <c r="AG611" s="7"/>
      <c r="AI611" s="7"/>
      <c r="AJ611" s="7"/>
      <c r="AL611" s="7"/>
      <c r="AN611" s="7"/>
      <c r="AP611" s="7"/>
      <c r="AQ611" s="7"/>
      <c r="AS611" s="7"/>
      <c r="AU611" s="7"/>
      <c r="AW611" s="7"/>
      <c r="AX611" s="7"/>
      <c r="AZ611" s="7"/>
      <c r="BB611" s="7"/>
      <c r="BD611" s="7"/>
      <c r="BE611" s="7"/>
      <c r="BG611" s="7"/>
      <c r="BI611" s="7"/>
      <c r="BK611" s="7"/>
      <c r="BL611" s="7"/>
      <c r="BN611" s="7"/>
      <c r="BP611" s="7"/>
      <c r="BR611" s="7"/>
      <c r="BS611" s="7"/>
      <c r="BU611" s="7"/>
      <c r="BW611" s="7"/>
      <c r="BY611" s="7"/>
      <c r="BZ611" s="7"/>
      <c r="CB611" s="7"/>
      <c r="CD611" s="7"/>
      <c r="CF611" s="7"/>
    </row>
    <row r="612" spans="1:84" s="5" customFormat="1" x14ac:dyDescent="0.25">
      <c r="A612" s="7"/>
      <c r="U612" s="7"/>
      <c r="V612" s="7"/>
      <c r="X612" s="7"/>
      <c r="Z612" s="7"/>
      <c r="AB612" s="7"/>
      <c r="AC612" s="7"/>
      <c r="AE612" s="7"/>
      <c r="AG612" s="7"/>
      <c r="AI612" s="7"/>
      <c r="AJ612" s="7"/>
      <c r="AL612" s="7"/>
      <c r="AN612" s="7"/>
      <c r="AP612" s="7"/>
      <c r="AQ612" s="7"/>
      <c r="AS612" s="7"/>
      <c r="AU612" s="7"/>
      <c r="AW612" s="7"/>
      <c r="AX612" s="7"/>
      <c r="AZ612" s="7"/>
      <c r="BB612" s="7"/>
      <c r="BD612" s="7"/>
      <c r="BE612" s="7"/>
      <c r="BG612" s="7"/>
      <c r="BI612" s="7"/>
      <c r="BK612" s="7"/>
      <c r="BL612" s="7"/>
      <c r="BN612" s="7"/>
      <c r="BP612" s="7"/>
      <c r="BR612" s="7"/>
      <c r="BS612" s="7"/>
      <c r="BU612" s="7"/>
      <c r="BW612" s="7"/>
      <c r="BY612" s="7"/>
      <c r="BZ612" s="7"/>
      <c r="CB612" s="7"/>
      <c r="CD612" s="7"/>
      <c r="CF612" s="7"/>
    </row>
    <row r="613" spans="1:84" s="5" customFormat="1" x14ac:dyDescent="0.25">
      <c r="A613" s="7"/>
      <c r="U613" s="7"/>
      <c r="V613" s="7"/>
      <c r="X613" s="7"/>
      <c r="Z613" s="7"/>
      <c r="AB613" s="7"/>
      <c r="AC613" s="7"/>
      <c r="AE613" s="7"/>
      <c r="AG613" s="7"/>
      <c r="AI613" s="7"/>
      <c r="AJ613" s="7"/>
      <c r="AL613" s="7"/>
      <c r="AN613" s="7"/>
      <c r="AP613" s="7"/>
      <c r="AQ613" s="7"/>
      <c r="AS613" s="7"/>
      <c r="AU613" s="7"/>
      <c r="AW613" s="7"/>
      <c r="AX613" s="7"/>
      <c r="AZ613" s="7"/>
      <c r="BB613" s="7"/>
      <c r="BD613" s="7"/>
      <c r="BE613" s="7"/>
      <c r="BG613" s="7"/>
      <c r="BI613" s="7"/>
      <c r="BK613" s="7"/>
      <c r="BL613" s="7"/>
      <c r="BN613" s="7"/>
      <c r="BP613" s="7"/>
      <c r="BR613" s="7"/>
      <c r="BS613" s="7"/>
      <c r="BU613" s="7"/>
      <c r="BW613" s="7"/>
      <c r="BY613" s="7"/>
      <c r="BZ613" s="7"/>
      <c r="CB613" s="7"/>
      <c r="CD613" s="7"/>
      <c r="CF613" s="7"/>
    </row>
    <row r="614" spans="1:84" s="5" customFormat="1" x14ac:dyDescent="0.25">
      <c r="A614" s="7"/>
      <c r="U614" s="7"/>
      <c r="V614" s="7"/>
      <c r="X614" s="7"/>
      <c r="Z614" s="7"/>
      <c r="AB614" s="7"/>
      <c r="AC614" s="7"/>
      <c r="AE614" s="7"/>
      <c r="AG614" s="7"/>
      <c r="AI614" s="7"/>
      <c r="AJ614" s="7"/>
      <c r="AL614" s="7"/>
      <c r="AN614" s="7"/>
      <c r="AP614" s="7"/>
      <c r="AQ614" s="7"/>
      <c r="AS614" s="7"/>
      <c r="AU614" s="7"/>
      <c r="AW614" s="7"/>
      <c r="AX614" s="7"/>
      <c r="AZ614" s="7"/>
      <c r="BB614" s="7"/>
      <c r="BD614" s="7"/>
      <c r="BE614" s="7"/>
      <c r="BG614" s="7"/>
      <c r="BI614" s="7"/>
      <c r="BK614" s="7"/>
      <c r="BL614" s="7"/>
      <c r="BN614" s="7"/>
      <c r="BP614" s="7"/>
      <c r="BR614" s="7"/>
      <c r="BS614" s="7"/>
      <c r="BU614" s="7"/>
      <c r="BW614" s="7"/>
      <c r="BY614" s="7"/>
      <c r="BZ614" s="7"/>
      <c r="CB614" s="7"/>
      <c r="CD614" s="7"/>
      <c r="CF614" s="7"/>
    </row>
    <row r="615" spans="1:84" s="5" customFormat="1" x14ac:dyDescent="0.25">
      <c r="A615" s="7"/>
      <c r="U615" s="7"/>
      <c r="V615" s="7"/>
      <c r="X615" s="7"/>
      <c r="Z615" s="7"/>
      <c r="AB615" s="7"/>
      <c r="AC615" s="7"/>
      <c r="AE615" s="7"/>
      <c r="AG615" s="7"/>
      <c r="AI615" s="7"/>
      <c r="AJ615" s="7"/>
      <c r="AL615" s="7"/>
      <c r="AN615" s="7"/>
      <c r="AP615" s="7"/>
      <c r="AQ615" s="7"/>
      <c r="AS615" s="7"/>
      <c r="AU615" s="7"/>
      <c r="AW615" s="7"/>
      <c r="AX615" s="7"/>
      <c r="AZ615" s="7"/>
      <c r="BB615" s="7"/>
      <c r="BD615" s="7"/>
      <c r="BE615" s="7"/>
      <c r="BG615" s="7"/>
      <c r="BI615" s="7"/>
      <c r="BK615" s="7"/>
      <c r="BL615" s="7"/>
      <c r="BN615" s="7"/>
      <c r="BP615" s="7"/>
      <c r="BR615" s="7"/>
      <c r="BS615" s="7"/>
      <c r="BU615" s="7"/>
      <c r="BW615" s="7"/>
      <c r="BY615" s="7"/>
      <c r="BZ615" s="7"/>
      <c r="CB615" s="7"/>
      <c r="CD615" s="7"/>
      <c r="CF615" s="7"/>
    </row>
    <row r="616" spans="1:84" s="5" customFormat="1" x14ac:dyDescent="0.25">
      <c r="A616" s="7"/>
      <c r="U616" s="7"/>
      <c r="V616" s="7"/>
      <c r="X616" s="7"/>
      <c r="Z616" s="7"/>
      <c r="AB616" s="7"/>
      <c r="AC616" s="7"/>
      <c r="AE616" s="7"/>
      <c r="AG616" s="7"/>
      <c r="AI616" s="7"/>
      <c r="AJ616" s="7"/>
      <c r="AL616" s="7"/>
      <c r="AN616" s="7"/>
      <c r="AP616" s="7"/>
      <c r="AQ616" s="7"/>
      <c r="AS616" s="7"/>
      <c r="AU616" s="7"/>
      <c r="AW616" s="7"/>
      <c r="AX616" s="7"/>
      <c r="AZ616" s="7"/>
      <c r="BB616" s="7"/>
      <c r="BD616" s="7"/>
      <c r="BE616" s="7"/>
      <c r="BG616" s="7"/>
      <c r="BI616" s="7"/>
      <c r="BK616" s="7"/>
      <c r="BL616" s="7"/>
      <c r="BN616" s="7"/>
      <c r="BP616" s="7"/>
      <c r="BR616" s="7"/>
      <c r="BS616" s="7"/>
      <c r="BU616" s="7"/>
      <c r="BW616" s="7"/>
      <c r="BY616" s="7"/>
      <c r="BZ616" s="7"/>
      <c r="CB616" s="7"/>
      <c r="CD616" s="7"/>
      <c r="CF616" s="7"/>
    </row>
    <row r="617" spans="1:84" s="5" customFormat="1" x14ac:dyDescent="0.25">
      <c r="A617" s="7"/>
      <c r="U617" s="7"/>
      <c r="V617" s="7"/>
      <c r="X617" s="7"/>
      <c r="Z617" s="7"/>
      <c r="AB617" s="7"/>
      <c r="AC617" s="7"/>
      <c r="AE617" s="7"/>
      <c r="AG617" s="7"/>
      <c r="AI617" s="7"/>
      <c r="AJ617" s="7"/>
      <c r="AL617" s="7"/>
      <c r="AN617" s="7"/>
      <c r="AP617" s="7"/>
      <c r="AQ617" s="7"/>
      <c r="AS617" s="7"/>
      <c r="AU617" s="7"/>
      <c r="AW617" s="7"/>
      <c r="AX617" s="7"/>
      <c r="AZ617" s="7"/>
      <c r="BB617" s="7"/>
      <c r="BD617" s="7"/>
      <c r="BE617" s="7"/>
      <c r="BG617" s="7"/>
      <c r="BI617" s="7"/>
      <c r="BK617" s="7"/>
      <c r="BL617" s="7"/>
      <c r="BN617" s="7"/>
      <c r="BP617" s="7"/>
      <c r="BR617" s="7"/>
      <c r="BS617" s="7"/>
      <c r="BU617" s="7"/>
      <c r="BW617" s="7"/>
      <c r="BY617" s="7"/>
      <c r="BZ617" s="7"/>
      <c r="CB617" s="7"/>
      <c r="CD617" s="7"/>
      <c r="CF617" s="7"/>
    </row>
    <row r="618" spans="1:84" s="5" customFormat="1" x14ac:dyDescent="0.25">
      <c r="A618" s="7"/>
      <c r="U618" s="7"/>
      <c r="V618" s="7"/>
      <c r="X618" s="7"/>
      <c r="Z618" s="7"/>
      <c r="AB618" s="7"/>
      <c r="AC618" s="7"/>
      <c r="AE618" s="7"/>
      <c r="AG618" s="7"/>
      <c r="AI618" s="7"/>
      <c r="AJ618" s="7"/>
      <c r="AL618" s="7"/>
      <c r="AN618" s="7"/>
      <c r="AP618" s="7"/>
      <c r="AQ618" s="7"/>
      <c r="AS618" s="7"/>
      <c r="AU618" s="7"/>
      <c r="AW618" s="7"/>
      <c r="AX618" s="7"/>
      <c r="AZ618" s="7"/>
      <c r="BB618" s="7"/>
      <c r="BD618" s="7"/>
      <c r="BE618" s="7"/>
      <c r="BG618" s="7"/>
      <c r="BI618" s="7"/>
      <c r="BK618" s="7"/>
      <c r="BL618" s="7"/>
      <c r="BN618" s="7"/>
      <c r="BP618" s="7"/>
      <c r="BR618" s="7"/>
      <c r="BS618" s="7"/>
      <c r="BU618" s="7"/>
      <c r="BW618" s="7"/>
      <c r="BY618" s="7"/>
      <c r="BZ618" s="7"/>
      <c r="CB618" s="7"/>
      <c r="CD618" s="7"/>
      <c r="CF618" s="7"/>
    </row>
    <row r="619" spans="1:84" s="5" customFormat="1" x14ac:dyDescent="0.25">
      <c r="A619" s="7"/>
      <c r="U619" s="7"/>
      <c r="V619" s="7"/>
      <c r="X619" s="7"/>
      <c r="Z619" s="7"/>
      <c r="AB619" s="7"/>
      <c r="AC619" s="7"/>
      <c r="AE619" s="7"/>
      <c r="AG619" s="7"/>
      <c r="AI619" s="7"/>
      <c r="AJ619" s="7"/>
      <c r="AL619" s="7"/>
      <c r="AN619" s="7"/>
      <c r="AP619" s="7"/>
      <c r="AQ619" s="7"/>
      <c r="AS619" s="7"/>
      <c r="AU619" s="7"/>
      <c r="AW619" s="7"/>
      <c r="AX619" s="7"/>
      <c r="AZ619" s="7"/>
      <c r="BB619" s="7"/>
      <c r="BD619" s="7"/>
      <c r="BE619" s="7"/>
      <c r="BG619" s="7"/>
      <c r="BI619" s="7"/>
      <c r="BK619" s="7"/>
      <c r="BL619" s="7"/>
      <c r="BN619" s="7"/>
      <c r="BP619" s="7"/>
      <c r="BR619" s="7"/>
      <c r="BS619" s="7"/>
      <c r="BU619" s="7"/>
      <c r="BW619" s="7"/>
      <c r="BY619" s="7"/>
      <c r="BZ619" s="7"/>
      <c r="CB619" s="7"/>
      <c r="CD619" s="7"/>
      <c r="CF619" s="7"/>
    </row>
    <row r="620" spans="1:84" s="5" customFormat="1" x14ac:dyDescent="0.25">
      <c r="A620" s="7"/>
      <c r="U620" s="7"/>
      <c r="V620" s="7"/>
      <c r="X620" s="7"/>
      <c r="Z620" s="7"/>
      <c r="AB620" s="7"/>
      <c r="AC620" s="7"/>
      <c r="AE620" s="7"/>
      <c r="AG620" s="7"/>
      <c r="AI620" s="7"/>
      <c r="AJ620" s="7"/>
      <c r="AL620" s="7"/>
      <c r="AN620" s="7"/>
      <c r="AP620" s="7"/>
      <c r="AQ620" s="7"/>
      <c r="AS620" s="7"/>
      <c r="AU620" s="7"/>
      <c r="AW620" s="7"/>
      <c r="AX620" s="7"/>
      <c r="AZ620" s="7"/>
      <c r="BB620" s="7"/>
      <c r="BD620" s="7"/>
      <c r="BE620" s="7"/>
      <c r="BG620" s="7"/>
      <c r="BI620" s="7"/>
      <c r="BK620" s="7"/>
      <c r="BL620" s="7"/>
      <c r="BN620" s="7"/>
      <c r="BP620" s="7"/>
      <c r="BR620" s="7"/>
      <c r="BS620" s="7"/>
      <c r="BU620" s="7"/>
      <c r="BW620" s="7"/>
      <c r="BY620" s="7"/>
      <c r="BZ620" s="7"/>
      <c r="CB620" s="7"/>
      <c r="CD620" s="7"/>
      <c r="CF620" s="7"/>
    </row>
    <row r="621" spans="1:84" s="5" customFormat="1" x14ac:dyDescent="0.25">
      <c r="A621" s="7"/>
      <c r="U621" s="7"/>
      <c r="V621" s="7"/>
      <c r="X621" s="7"/>
      <c r="Z621" s="7"/>
      <c r="AB621" s="7"/>
      <c r="AC621" s="7"/>
      <c r="AE621" s="7"/>
      <c r="AG621" s="7"/>
      <c r="AI621" s="7"/>
      <c r="AJ621" s="7"/>
      <c r="AL621" s="7"/>
      <c r="AN621" s="7"/>
      <c r="AP621" s="7"/>
      <c r="AQ621" s="7"/>
      <c r="AS621" s="7"/>
      <c r="AU621" s="7"/>
      <c r="AW621" s="7"/>
      <c r="AX621" s="7"/>
      <c r="AZ621" s="7"/>
      <c r="BB621" s="7"/>
      <c r="BD621" s="7"/>
      <c r="BE621" s="7"/>
      <c r="BG621" s="7"/>
      <c r="BI621" s="7"/>
      <c r="BK621" s="7"/>
      <c r="BL621" s="7"/>
      <c r="BN621" s="7"/>
      <c r="BP621" s="7"/>
      <c r="BR621" s="7"/>
      <c r="BS621" s="7"/>
      <c r="BU621" s="7"/>
      <c r="BW621" s="7"/>
      <c r="BY621" s="7"/>
      <c r="BZ621" s="7"/>
      <c r="CB621" s="7"/>
      <c r="CD621" s="7"/>
      <c r="CF621" s="7"/>
    </row>
    <row r="622" spans="1:84" s="5" customFormat="1" x14ac:dyDescent="0.25">
      <c r="A622" s="7"/>
      <c r="U622" s="7"/>
      <c r="V622" s="7"/>
      <c r="X622" s="7"/>
      <c r="Z622" s="7"/>
      <c r="AB622" s="7"/>
      <c r="AC622" s="7"/>
      <c r="AE622" s="7"/>
      <c r="AG622" s="7"/>
      <c r="AI622" s="7"/>
      <c r="AJ622" s="7"/>
      <c r="AL622" s="7"/>
      <c r="AN622" s="7"/>
      <c r="AP622" s="7"/>
      <c r="AQ622" s="7"/>
      <c r="AS622" s="7"/>
      <c r="AU622" s="7"/>
      <c r="AW622" s="7"/>
      <c r="AX622" s="7"/>
      <c r="AZ622" s="7"/>
      <c r="BB622" s="7"/>
      <c r="BD622" s="7"/>
      <c r="BE622" s="7"/>
      <c r="BG622" s="7"/>
      <c r="BI622" s="7"/>
      <c r="BK622" s="7"/>
      <c r="BL622" s="7"/>
      <c r="BN622" s="7"/>
      <c r="BP622" s="7"/>
      <c r="BR622" s="7"/>
      <c r="BS622" s="7"/>
      <c r="BU622" s="7"/>
      <c r="BW622" s="7"/>
      <c r="BY622" s="7"/>
      <c r="BZ622" s="7"/>
      <c r="CB622" s="7"/>
      <c r="CD622" s="7"/>
      <c r="CF622" s="7"/>
    </row>
    <row r="623" spans="1:84" s="5" customFormat="1" x14ac:dyDescent="0.25">
      <c r="A623" s="7"/>
      <c r="U623" s="7"/>
      <c r="V623" s="7"/>
      <c r="X623" s="7"/>
      <c r="Z623" s="7"/>
      <c r="AB623" s="7"/>
      <c r="AC623" s="7"/>
      <c r="AE623" s="7"/>
      <c r="AG623" s="7"/>
      <c r="AI623" s="7"/>
      <c r="AJ623" s="7"/>
      <c r="AL623" s="7"/>
      <c r="AN623" s="7"/>
      <c r="AP623" s="7"/>
      <c r="AQ623" s="7"/>
      <c r="AS623" s="7"/>
      <c r="AU623" s="7"/>
      <c r="AW623" s="7"/>
      <c r="AX623" s="7"/>
      <c r="AZ623" s="7"/>
      <c r="BB623" s="7"/>
      <c r="BD623" s="7"/>
      <c r="BE623" s="7"/>
      <c r="BG623" s="7"/>
      <c r="BI623" s="7"/>
      <c r="BK623" s="7"/>
      <c r="BL623" s="7"/>
      <c r="BN623" s="7"/>
      <c r="BP623" s="7"/>
      <c r="BR623" s="7"/>
      <c r="BS623" s="7"/>
      <c r="BU623" s="7"/>
      <c r="BW623" s="7"/>
      <c r="BY623" s="7"/>
      <c r="BZ623" s="7"/>
      <c r="CB623" s="7"/>
      <c r="CD623" s="7"/>
      <c r="CF623" s="7"/>
    </row>
    <row r="624" spans="1:84" s="5" customFormat="1" x14ac:dyDescent="0.25">
      <c r="A624" s="7"/>
      <c r="U624" s="7"/>
      <c r="V624" s="7"/>
      <c r="X624" s="7"/>
      <c r="Z624" s="7"/>
      <c r="AB624" s="7"/>
      <c r="AC624" s="7"/>
      <c r="AE624" s="7"/>
      <c r="AG624" s="7"/>
      <c r="AI624" s="7"/>
      <c r="AJ624" s="7"/>
      <c r="AL624" s="7"/>
      <c r="AN624" s="7"/>
      <c r="AP624" s="7"/>
      <c r="AQ624" s="7"/>
      <c r="AS624" s="7"/>
      <c r="AU624" s="7"/>
      <c r="AW624" s="7"/>
      <c r="AX624" s="7"/>
      <c r="AZ624" s="7"/>
      <c r="BB624" s="7"/>
      <c r="BD624" s="7"/>
      <c r="BE624" s="7"/>
      <c r="BG624" s="7"/>
      <c r="BI624" s="7"/>
      <c r="BK624" s="7"/>
      <c r="BL624" s="7"/>
      <c r="BN624" s="7"/>
      <c r="BP624" s="7"/>
      <c r="BR624" s="7"/>
      <c r="BS624" s="7"/>
      <c r="BU624" s="7"/>
      <c r="BW624" s="7"/>
      <c r="BY624" s="7"/>
      <c r="BZ624" s="7"/>
      <c r="CB624" s="7"/>
      <c r="CD624" s="7"/>
      <c r="CF624" s="7"/>
    </row>
    <row r="625" spans="1:84" s="5" customFormat="1" x14ac:dyDescent="0.25">
      <c r="A625" s="7"/>
      <c r="U625" s="7"/>
      <c r="V625" s="7"/>
      <c r="X625" s="7"/>
      <c r="Z625" s="7"/>
      <c r="AB625" s="7"/>
      <c r="AC625" s="7"/>
      <c r="AE625" s="7"/>
      <c r="AG625" s="7"/>
      <c r="AI625" s="7"/>
      <c r="AJ625" s="7"/>
      <c r="AL625" s="7"/>
      <c r="AN625" s="7"/>
      <c r="AP625" s="7"/>
      <c r="AQ625" s="7"/>
      <c r="AS625" s="7"/>
      <c r="AU625" s="7"/>
      <c r="AW625" s="7"/>
      <c r="AX625" s="7"/>
      <c r="AZ625" s="7"/>
      <c r="BB625" s="7"/>
      <c r="BD625" s="7"/>
      <c r="BE625" s="7"/>
      <c r="BG625" s="7"/>
      <c r="BI625" s="7"/>
      <c r="BK625" s="7"/>
      <c r="BL625" s="7"/>
      <c r="BN625" s="7"/>
      <c r="BP625" s="7"/>
      <c r="BR625" s="7"/>
      <c r="BS625" s="7"/>
      <c r="BU625" s="7"/>
      <c r="BW625" s="7"/>
      <c r="BY625" s="7"/>
      <c r="BZ625" s="7"/>
      <c r="CB625" s="7"/>
      <c r="CD625" s="7"/>
      <c r="CF625" s="7"/>
    </row>
    <row r="626" spans="1:84" s="5" customFormat="1" x14ac:dyDescent="0.25">
      <c r="A626" s="7"/>
      <c r="U626" s="7"/>
      <c r="V626" s="7"/>
      <c r="X626" s="7"/>
      <c r="Z626" s="7"/>
      <c r="AB626" s="7"/>
      <c r="AC626" s="7"/>
      <c r="AE626" s="7"/>
      <c r="AG626" s="7"/>
      <c r="AI626" s="7"/>
      <c r="AJ626" s="7"/>
      <c r="AL626" s="7"/>
      <c r="AN626" s="7"/>
      <c r="AP626" s="7"/>
      <c r="AQ626" s="7"/>
      <c r="AS626" s="7"/>
      <c r="AU626" s="7"/>
      <c r="AW626" s="7"/>
      <c r="AX626" s="7"/>
      <c r="AZ626" s="7"/>
      <c r="BB626" s="7"/>
      <c r="BD626" s="7"/>
      <c r="BE626" s="7"/>
      <c r="BG626" s="7"/>
      <c r="BI626" s="7"/>
      <c r="BK626" s="7"/>
      <c r="BL626" s="7"/>
      <c r="BN626" s="7"/>
      <c r="BP626" s="7"/>
      <c r="BR626" s="7"/>
      <c r="BS626" s="7"/>
      <c r="BU626" s="7"/>
      <c r="BW626" s="7"/>
      <c r="BY626" s="7"/>
      <c r="BZ626" s="7"/>
      <c r="CB626" s="7"/>
      <c r="CD626" s="7"/>
      <c r="CF626" s="7"/>
    </row>
    <row r="627" spans="1:84" s="5" customFormat="1" x14ac:dyDescent="0.25">
      <c r="A627" s="7"/>
      <c r="U627" s="7"/>
      <c r="V627" s="7"/>
      <c r="X627" s="7"/>
      <c r="Z627" s="7"/>
      <c r="AB627" s="7"/>
      <c r="AC627" s="7"/>
      <c r="AE627" s="7"/>
      <c r="AG627" s="7"/>
      <c r="AI627" s="7"/>
      <c r="AJ627" s="7"/>
      <c r="AL627" s="7"/>
      <c r="AN627" s="7"/>
      <c r="AP627" s="7"/>
      <c r="AQ627" s="7"/>
      <c r="AS627" s="7"/>
      <c r="AU627" s="7"/>
      <c r="AW627" s="7"/>
      <c r="AX627" s="7"/>
      <c r="AZ627" s="7"/>
      <c r="BB627" s="7"/>
      <c r="BD627" s="7"/>
      <c r="BE627" s="7"/>
      <c r="BG627" s="7"/>
      <c r="BI627" s="7"/>
      <c r="BK627" s="7"/>
      <c r="BL627" s="7"/>
      <c r="BN627" s="7"/>
      <c r="BP627" s="7"/>
      <c r="BR627" s="7"/>
      <c r="BS627" s="7"/>
      <c r="BU627" s="7"/>
      <c r="BW627" s="7"/>
      <c r="BY627" s="7"/>
      <c r="BZ627" s="7"/>
      <c r="CB627" s="7"/>
      <c r="CD627" s="7"/>
      <c r="CF627" s="7"/>
    </row>
    <row r="628" spans="1:84" s="5" customFormat="1" x14ac:dyDescent="0.25">
      <c r="A628" s="7"/>
      <c r="U628" s="7"/>
      <c r="V628" s="7"/>
      <c r="X628" s="7"/>
      <c r="Z628" s="7"/>
      <c r="AB628" s="7"/>
      <c r="AC628" s="7"/>
      <c r="AE628" s="7"/>
      <c r="AG628" s="7"/>
      <c r="AI628" s="7"/>
      <c r="AJ628" s="7"/>
      <c r="AL628" s="7"/>
      <c r="AN628" s="7"/>
      <c r="AP628" s="7"/>
      <c r="AQ628" s="7"/>
      <c r="AS628" s="7"/>
      <c r="AU628" s="7"/>
      <c r="AW628" s="7"/>
      <c r="AX628" s="7"/>
      <c r="AZ628" s="7"/>
      <c r="BB628" s="7"/>
      <c r="BD628" s="7"/>
      <c r="BE628" s="7"/>
      <c r="BG628" s="7"/>
      <c r="BI628" s="7"/>
      <c r="BK628" s="7"/>
      <c r="BL628" s="7"/>
      <c r="BN628" s="7"/>
      <c r="BP628" s="7"/>
      <c r="BR628" s="7"/>
      <c r="BS628" s="7"/>
      <c r="BU628" s="7"/>
      <c r="BW628" s="7"/>
      <c r="BY628" s="7"/>
      <c r="BZ628" s="7"/>
      <c r="CB628" s="7"/>
      <c r="CD628" s="7"/>
      <c r="CF628" s="7"/>
    </row>
    <row r="629" spans="1:84" s="5" customFormat="1" x14ac:dyDescent="0.25">
      <c r="A629" s="7"/>
      <c r="U629" s="7"/>
      <c r="V629" s="7"/>
      <c r="X629" s="7"/>
      <c r="Z629" s="7"/>
      <c r="AB629" s="7"/>
      <c r="AC629" s="7"/>
      <c r="AE629" s="7"/>
      <c r="AG629" s="7"/>
      <c r="AI629" s="7"/>
      <c r="AJ629" s="7"/>
      <c r="AL629" s="7"/>
      <c r="AN629" s="7"/>
      <c r="AP629" s="7"/>
      <c r="AQ629" s="7"/>
      <c r="AS629" s="7"/>
      <c r="AU629" s="7"/>
      <c r="AW629" s="7"/>
      <c r="AX629" s="7"/>
      <c r="AZ629" s="7"/>
      <c r="BB629" s="7"/>
      <c r="BD629" s="7"/>
      <c r="BE629" s="7"/>
      <c r="BG629" s="7"/>
      <c r="BI629" s="7"/>
      <c r="BK629" s="7"/>
      <c r="BL629" s="7"/>
      <c r="BN629" s="7"/>
      <c r="BP629" s="7"/>
      <c r="BR629" s="7"/>
      <c r="BS629" s="7"/>
      <c r="BU629" s="7"/>
      <c r="BW629" s="7"/>
      <c r="BY629" s="7"/>
      <c r="BZ629" s="7"/>
      <c r="CB629" s="7"/>
      <c r="CD629" s="7"/>
      <c r="CF629" s="7"/>
    </row>
    <row r="630" spans="1:84" s="5" customFormat="1" x14ac:dyDescent="0.25">
      <c r="A630" s="7"/>
      <c r="U630" s="7"/>
      <c r="V630" s="7"/>
      <c r="X630" s="7"/>
      <c r="Z630" s="7"/>
      <c r="AB630" s="7"/>
      <c r="AC630" s="7"/>
      <c r="AE630" s="7"/>
      <c r="AG630" s="7"/>
      <c r="AI630" s="7"/>
      <c r="AJ630" s="7"/>
      <c r="AL630" s="7"/>
      <c r="AN630" s="7"/>
      <c r="AP630" s="7"/>
      <c r="AQ630" s="7"/>
      <c r="AS630" s="7"/>
      <c r="AU630" s="7"/>
      <c r="AW630" s="7"/>
      <c r="AX630" s="7"/>
      <c r="AZ630" s="7"/>
      <c r="BB630" s="7"/>
      <c r="BD630" s="7"/>
      <c r="BE630" s="7"/>
      <c r="BG630" s="7"/>
      <c r="BI630" s="7"/>
      <c r="BK630" s="7"/>
      <c r="BL630" s="7"/>
      <c r="BN630" s="7"/>
      <c r="BP630" s="7"/>
      <c r="BR630" s="7"/>
      <c r="BS630" s="7"/>
      <c r="BU630" s="7"/>
      <c r="BW630" s="7"/>
      <c r="BY630" s="7"/>
      <c r="BZ630" s="7"/>
      <c r="CB630" s="7"/>
      <c r="CD630" s="7"/>
      <c r="CF630" s="7"/>
    </row>
    <row r="631" spans="1:84" s="5" customFormat="1" x14ac:dyDescent="0.25">
      <c r="A631" s="7"/>
      <c r="U631" s="7"/>
      <c r="V631" s="7"/>
      <c r="X631" s="7"/>
      <c r="Z631" s="7"/>
      <c r="AB631" s="7"/>
      <c r="AC631" s="7"/>
      <c r="AE631" s="7"/>
      <c r="AG631" s="7"/>
      <c r="AI631" s="7"/>
      <c r="AJ631" s="7"/>
      <c r="AL631" s="7"/>
      <c r="AN631" s="7"/>
      <c r="AP631" s="7"/>
      <c r="AQ631" s="7"/>
      <c r="AS631" s="7"/>
      <c r="AU631" s="7"/>
      <c r="AW631" s="7"/>
      <c r="AX631" s="7"/>
      <c r="AZ631" s="7"/>
      <c r="BB631" s="7"/>
      <c r="BD631" s="7"/>
      <c r="BE631" s="7"/>
      <c r="BG631" s="7"/>
      <c r="BI631" s="7"/>
      <c r="BK631" s="7"/>
      <c r="BL631" s="7"/>
      <c r="BN631" s="7"/>
      <c r="BP631" s="7"/>
      <c r="BR631" s="7"/>
      <c r="BS631" s="7"/>
      <c r="BU631" s="7"/>
      <c r="BW631" s="7"/>
      <c r="BY631" s="7"/>
      <c r="BZ631" s="7"/>
      <c r="CB631" s="7"/>
      <c r="CD631" s="7"/>
      <c r="CF631" s="7"/>
    </row>
    <row r="632" spans="1:84" s="5" customFormat="1" x14ac:dyDescent="0.25">
      <c r="A632" s="7"/>
      <c r="U632" s="7"/>
      <c r="V632" s="7"/>
      <c r="X632" s="7"/>
      <c r="Z632" s="7"/>
      <c r="AB632" s="7"/>
      <c r="AC632" s="7"/>
      <c r="AE632" s="7"/>
      <c r="AG632" s="7"/>
      <c r="AI632" s="7"/>
      <c r="AJ632" s="7"/>
      <c r="AL632" s="7"/>
      <c r="AN632" s="7"/>
      <c r="AP632" s="7"/>
      <c r="AQ632" s="7"/>
      <c r="AS632" s="7"/>
      <c r="AU632" s="7"/>
      <c r="AW632" s="7"/>
      <c r="AX632" s="7"/>
      <c r="AZ632" s="7"/>
      <c r="BB632" s="7"/>
      <c r="BD632" s="7"/>
      <c r="BE632" s="7"/>
      <c r="BG632" s="7"/>
      <c r="BI632" s="7"/>
      <c r="BK632" s="7"/>
      <c r="BL632" s="7"/>
      <c r="BN632" s="7"/>
      <c r="BP632" s="7"/>
      <c r="BR632" s="7"/>
      <c r="BS632" s="7"/>
      <c r="BU632" s="7"/>
      <c r="BW632" s="7"/>
      <c r="BY632" s="7"/>
      <c r="BZ632" s="7"/>
      <c r="CB632" s="7"/>
      <c r="CD632" s="7"/>
      <c r="CF632" s="7"/>
    </row>
    <row r="633" spans="1:84" s="5" customFormat="1" x14ac:dyDescent="0.25">
      <c r="A633" s="7"/>
      <c r="U633" s="7"/>
      <c r="V633" s="7"/>
      <c r="X633" s="7"/>
      <c r="Z633" s="7"/>
      <c r="AB633" s="7"/>
      <c r="AC633" s="7"/>
      <c r="AE633" s="7"/>
      <c r="AG633" s="7"/>
      <c r="AI633" s="7"/>
      <c r="AJ633" s="7"/>
      <c r="AL633" s="7"/>
      <c r="AN633" s="7"/>
      <c r="AP633" s="7"/>
      <c r="AQ633" s="7"/>
      <c r="AS633" s="7"/>
      <c r="AU633" s="7"/>
      <c r="AW633" s="7"/>
      <c r="AX633" s="7"/>
      <c r="AZ633" s="7"/>
      <c r="BB633" s="7"/>
      <c r="BD633" s="7"/>
      <c r="BE633" s="7"/>
      <c r="BG633" s="7"/>
      <c r="BI633" s="7"/>
      <c r="BK633" s="7"/>
      <c r="BL633" s="7"/>
      <c r="BN633" s="7"/>
      <c r="BP633" s="7"/>
      <c r="BR633" s="7"/>
      <c r="BS633" s="7"/>
      <c r="BU633" s="7"/>
      <c r="BW633" s="7"/>
      <c r="BY633" s="7"/>
      <c r="BZ633" s="7"/>
      <c r="CB633" s="7"/>
      <c r="CD633" s="7"/>
      <c r="CF633" s="7"/>
    </row>
    <row r="634" spans="1:84" s="5" customFormat="1" x14ac:dyDescent="0.25">
      <c r="A634" s="7"/>
      <c r="U634" s="7"/>
      <c r="V634" s="7"/>
      <c r="X634" s="7"/>
      <c r="Z634" s="7"/>
      <c r="AB634" s="7"/>
      <c r="AC634" s="7"/>
      <c r="AE634" s="7"/>
      <c r="AG634" s="7"/>
      <c r="AI634" s="7"/>
      <c r="AJ634" s="7"/>
      <c r="AL634" s="7"/>
      <c r="AN634" s="7"/>
      <c r="AP634" s="7"/>
      <c r="AQ634" s="7"/>
      <c r="AS634" s="7"/>
      <c r="AU634" s="7"/>
      <c r="AW634" s="7"/>
      <c r="AX634" s="7"/>
      <c r="AZ634" s="7"/>
      <c r="BB634" s="7"/>
      <c r="BD634" s="7"/>
      <c r="BE634" s="7"/>
      <c r="BG634" s="7"/>
      <c r="BI634" s="7"/>
      <c r="BK634" s="7"/>
      <c r="BL634" s="7"/>
      <c r="BN634" s="7"/>
      <c r="BP634" s="7"/>
      <c r="BR634" s="7"/>
      <c r="BS634" s="7"/>
      <c r="BU634" s="7"/>
      <c r="BW634" s="7"/>
      <c r="BY634" s="7"/>
      <c r="BZ634" s="7"/>
      <c r="CB634" s="7"/>
      <c r="CD634" s="7"/>
      <c r="CF634" s="7"/>
    </row>
    <row r="635" spans="1:84" s="5" customFormat="1" x14ac:dyDescent="0.25">
      <c r="A635" s="7"/>
      <c r="U635" s="7"/>
      <c r="V635" s="7"/>
      <c r="X635" s="7"/>
      <c r="Z635" s="7"/>
      <c r="AB635" s="7"/>
      <c r="AC635" s="7"/>
      <c r="AE635" s="7"/>
      <c r="AG635" s="7"/>
      <c r="AI635" s="7"/>
      <c r="AJ635" s="7"/>
      <c r="AL635" s="7"/>
      <c r="AN635" s="7"/>
      <c r="AP635" s="7"/>
      <c r="AQ635" s="7"/>
      <c r="AS635" s="7"/>
      <c r="AU635" s="7"/>
      <c r="AW635" s="7"/>
      <c r="AX635" s="7"/>
      <c r="AZ635" s="7"/>
      <c r="BB635" s="7"/>
      <c r="BD635" s="7"/>
      <c r="BE635" s="7"/>
      <c r="BG635" s="7"/>
      <c r="BI635" s="7"/>
      <c r="BK635" s="7"/>
      <c r="BL635" s="7"/>
      <c r="BN635" s="7"/>
      <c r="BP635" s="7"/>
      <c r="BR635" s="7"/>
      <c r="BS635" s="7"/>
      <c r="BU635" s="7"/>
      <c r="BW635" s="7"/>
      <c r="BY635" s="7"/>
      <c r="BZ635" s="7"/>
      <c r="CB635" s="7"/>
      <c r="CD635" s="7"/>
      <c r="CF635" s="7"/>
    </row>
    <row r="636" spans="1:84" s="5" customFormat="1" x14ac:dyDescent="0.25">
      <c r="A636" s="7"/>
      <c r="U636" s="7"/>
      <c r="V636" s="7"/>
      <c r="X636" s="7"/>
      <c r="Z636" s="7"/>
      <c r="AB636" s="7"/>
      <c r="AC636" s="7"/>
      <c r="AE636" s="7"/>
      <c r="AG636" s="7"/>
      <c r="AI636" s="7"/>
      <c r="AJ636" s="7"/>
      <c r="AL636" s="7"/>
      <c r="AN636" s="7"/>
      <c r="AP636" s="7"/>
      <c r="AQ636" s="7"/>
      <c r="AS636" s="7"/>
      <c r="AU636" s="7"/>
      <c r="AW636" s="7"/>
      <c r="AX636" s="7"/>
      <c r="AZ636" s="7"/>
      <c r="BB636" s="7"/>
      <c r="BD636" s="7"/>
      <c r="BE636" s="7"/>
      <c r="BG636" s="7"/>
      <c r="BI636" s="7"/>
      <c r="BK636" s="7"/>
      <c r="BL636" s="7"/>
      <c r="BN636" s="7"/>
      <c r="BP636" s="7"/>
      <c r="BR636" s="7"/>
      <c r="BS636" s="7"/>
      <c r="BU636" s="7"/>
      <c r="BW636" s="7"/>
      <c r="BY636" s="7"/>
      <c r="BZ636" s="7"/>
      <c r="CB636" s="7"/>
      <c r="CD636" s="7"/>
      <c r="CF636" s="7"/>
    </row>
    <row r="637" spans="1:84" s="5" customFormat="1" x14ac:dyDescent="0.25">
      <c r="A637" s="7"/>
      <c r="U637" s="7"/>
      <c r="V637" s="7"/>
      <c r="X637" s="7"/>
      <c r="Z637" s="7"/>
      <c r="AB637" s="7"/>
      <c r="AC637" s="7"/>
      <c r="AE637" s="7"/>
      <c r="AG637" s="7"/>
      <c r="AI637" s="7"/>
      <c r="AJ637" s="7"/>
      <c r="AL637" s="7"/>
      <c r="AN637" s="7"/>
      <c r="AP637" s="7"/>
      <c r="AQ637" s="7"/>
      <c r="AS637" s="7"/>
      <c r="AU637" s="7"/>
      <c r="AW637" s="7"/>
      <c r="AX637" s="7"/>
      <c r="AZ637" s="7"/>
      <c r="BB637" s="7"/>
      <c r="BD637" s="7"/>
      <c r="BE637" s="7"/>
      <c r="BG637" s="7"/>
      <c r="BI637" s="7"/>
      <c r="BK637" s="7"/>
      <c r="BL637" s="7"/>
      <c r="BN637" s="7"/>
      <c r="BP637" s="7"/>
      <c r="BR637" s="7"/>
      <c r="BS637" s="7"/>
      <c r="BU637" s="7"/>
      <c r="BW637" s="7"/>
      <c r="BY637" s="7"/>
      <c r="BZ637" s="7"/>
      <c r="CB637" s="7"/>
      <c r="CD637" s="7"/>
      <c r="CF637" s="7"/>
    </row>
    <row r="638" spans="1:84" s="5" customFormat="1" x14ac:dyDescent="0.25">
      <c r="A638" s="7"/>
      <c r="U638" s="7"/>
      <c r="V638" s="7"/>
      <c r="X638" s="7"/>
      <c r="Z638" s="7"/>
      <c r="AB638" s="7"/>
      <c r="AC638" s="7"/>
      <c r="AE638" s="7"/>
      <c r="AG638" s="7"/>
      <c r="AI638" s="7"/>
      <c r="AJ638" s="7"/>
      <c r="AL638" s="7"/>
      <c r="AN638" s="7"/>
      <c r="AP638" s="7"/>
      <c r="AQ638" s="7"/>
      <c r="AS638" s="7"/>
      <c r="AU638" s="7"/>
      <c r="AW638" s="7"/>
      <c r="AX638" s="7"/>
      <c r="AZ638" s="7"/>
      <c r="BB638" s="7"/>
      <c r="BD638" s="7"/>
      <c r="BE638" s="7"/>
      <c r="BG638" s="7"/>
      <c r="BI638" s="7"/>
      <c r="BK638" s="7"/>
      <c r="BL638" s="7"/>
      <c r="BN638" s="7"/>
      <c r="BP638" s="7"/>
      <c r="BR638" s="7"/>
      <c r="BS638" s="7"/>
      <c r="BU638" s="7"/>
      <c r="BW638" s="7"/>
      <c r="BY638" s="7"/>
      <c r="BZ638" s="7"/>
      <c r="CB638" s="7"/>
      <c r="CD638" s="7"/>
      <c r="CF638" s="7"/>
    </row>
    <row r="639" spans="1:84" s="5" customFormat="1" x14ac:dyDescent="0.25">
      <c r="A639" s="7"/>
      <c r="U639" s="7"/>
      <c r="V639" s="7"/>
      <c r="X639" s="7"/>
      <c r="Z639" s="7"/>
      <c r="AB639" s="7"/>
      <c r="AC639" s="7"/>
      <c r="AE639" s="7"/>
      <c r="AG639" s="7"/>
      <c r="AI639" s="7"/>
      <c r="AJ639" s="7"/>
      <c r="AL639" s="7"/>
      <c r="AN639" s="7"/>
      <c r="AP639" s="7"/>
      <c r="AQ639" s="7"/>
      <c r="AS639" s="7"/>
      <c r="AU639" s="7"/>
      <c r="AW639" s="7"/>
      <c r="AX639" s="7"/>
      <c r="AZ639" s="7"/>
      <c r="BB639" s="7"/>
      <c r="BD639" s="7"/>
      <c r="BE639" s="7"/>
      <c r="BG639" s="7"/>
      <c r="BI639" s="7"/>
      <c r="BK639" s="7"/>
      <c r="BL639" s="7"/>
      <c r="BN639" s="7"/>
      <c r="BP639" s="7"/>
      <c r="BR639" s="7"/>
      <c r="BS639" s="7"/>
      <c r="BU639" s="7"/>
      <c r="BW639" s="7"/>
      <c r="BY639" s="7"/>
      <c r="BZ639" s="7"/>
      <c r="CB639" s="7"/>
      <c r="CD639" s="7"/>
      <c r="CF639" s="7"/>
    </row>
    <row r="640" spans="1:84" s="5" customFormat="1" x14ac:dyDescent="0.25">
      <c r="A640" s="7"/>
      <c r="U640" s="7"/>
      <c r="V640" s="7"/>
      <c r="X640" s="7"/>
      <c r="Z640" s="7"/>
      <c r="AB640" s="7"/>
      <c r="AC640" s="7"/>
      <c r="AE640" s="7"/>
      <c r="AG640" s="7"/>
      <c r="AI640" s="7"/>
      <c r="AJ640" s="7"/>
      <c r="AL640" s="7"/>
      <c r="AN640" s="7"/>
      <c r="AP640" s="7"/>
      <c r="AQ640" s="7"/>
      <c r="AS640" s="7"/>
      <c r="AU640" s="7"/>
      <c r="AW640" s="7"/>
      <c r="AX640" s="7"/>
      <c r="AZ640" s="7"/>
      <c r="BB640" s="7"/>
      <c r="BD640" s="7"/>
      <c r="BE640" s="7"/>
      <c r="BG640" s="7"/>
      <c r="BI640" s="7"/>
      <c r="BK640" s="7"/>
      <c r="BL640" s="7"/>
      <c r="BN640" s="7"/>
      <c r="BP640" s="7"/>
      <c r="BR640" s="7"/>
      <c r="BS640" s="7"/>
      <c r="BU640" s="7"/>
      <c r="BW640" s="7"/>
      <c r="BY640" s="7"/>
      <c r="BZ640" s="7"/>
      <c r="CB640" s="7"/>
      <c r="CD640" s="7"/>
      <c r="CF640" s="7"/>
    </row>
    <row r="641" spans="1:84" s="5" customFormat="1" x14ac:dyDescent="0.25">
      <c r="A641" s="7"/>
      <c r="U641" s="7"/>
      <c r="V641" s="7"/>
      <c r="X641" s="7"/>
      <c r="Z641" s="7"/>
      <c r="AB641" s="7"/>
      <c r="AC641" s="7"/>
      <c r="AE641" s="7"/>
      <c r="AG641" s="7"/>
      <c r="AI641" s="7"/>
      <c r="AJ641" s="7"/>
      <c r="AL641" s="7"/>
      <c r="AN641" s="7"/>
      <c r="AP641" s="7"/>
      <c r="AQ641" s="7"/>
      <c r="AS641" s="7"/>
      <c r="AU641" s="7"/>
      <c r="AW641" s="7"/>
      <c r="AX641" s="7"/>
      <c r="AZ641" s="7"/>
      <c r="BB641" s="7"/>
      <c r="BD641" s="7"/>
      <c r="BE641" s="7"/>
      <c r="BG641" s="7"/>
      <c r="BI641" s="7"/>
      <c r="BK641" s="7"/>
      <c r="BL641" s="7"/>
      <c r="BN641" s="7"/>
      <c r="BP641" s="7"/>
      <c r="BR641" s="7"/>
      <c r="BS641" s="7"/>
      <c r="BU641" s="7"/>
      <c r="BW641" s="7"/>
      <c r="BY641" s="7"/>
      <c r="BZ641" s="7"/>
      <c r="CB641" s="7"/>
      <c r="CD641" s="7"/>
      <c r="CF641" s="7"/>
    </row>
    <row r="642" spans="1:84" s="5" customFormat="1" x14ac:dyDescent="0.25">
      <c r="A642" s="7"/>
      <c r="U642" s="7"/>
      <c r="V642" s="7"/>
      <c r="X642" s="7"/>
      <c r="Z642" s="7"/>
      <c r="AB642" s="7"/>
      <c r="AC642" s="7"/>
      <c r="AE642" s="7"/>
      <c r="AG642" s="7"/>
      <c r="AI642" s="7"/>
      <c r="AJ642" s="7"/>
      <c r="AL642" s="7"/>
      <c r="AN642" s="7"/>
      <c r="AP642" s="7"/>
      <c r="AQ642" s="7"/>
      <c r="AS642" s="7"/>
      <c r="AU642" s="7"/>
      <c r="AW642" s="7"/>
      <c r="AX642" s="7"/>
      <c r="AZ642" s="7"/>
      <c r="BB642" s="7"/>
      <c r="BD642" s="7"/>
      <c r="BE642" s="7"/>
      <c r="BG642" s="7"/>
      <c r="BI642" s="7"/>
      <c r="BK642" s="7"/>
      <c r="BL642" s="7"/>
      <c r="BN642" s="7"/>
      <c r="BP642" s="7"/>
      <c r="BR642" s="7"/>
      <c r="BS642" s="7"/>
      <c r="BU642" s="7"/>
      <c r="BW642" s="7"/>
      <c r="BY642" s="7"/>
      <c r="BZ642" s="7"/>
      <c r="CB642" s="7"/>
      <c r="CD642" s="7"/>
      <c r="CF642" s="7"/>
    </row>
    <row r="643" spans="1:84" s="5" customFormat="1" x14ac:dyDescent="0.25">
      <c r="A643" s="7"/>
      <c r="U643" s="7"/>
      <c r="V643" s="7"/>
      <c r="X643" s="7"/>
      <c r="Z643" s="7"/>
      <c r="AB643" s="7"/>
      <c r="AC643" s="7"/>
      <c r="AE643" s="7"/>
      <c r="AG643" s="7"/>
      <c r="AI643" s="7"/>
      <c r="AJ643" s="7"/>
      <c r="AL643" s="7"/>
      <c r="AN643" s="7"/>
      <c r="AP643" s="7"/>
      <c r="AQ643" s="7"/>
      <c r="AS643" s="7"/>
      <c r="AU643" s="7"/>
      <c r="AW643" s="7"/>
      <c r="AX643" s="7"/>
      <c r="AZ643" s="7"/>
      <c r="BB643" s="7"/>
      <c r="BD643" s="7"/>
      <c r="BE643" s="7"/>
      <c r="BG643" s="7"/>
      <c r="BI643" s="7"/>
      <c r="BK643" s="7"/>
      <c r="BL643" s="7"/>
      <c r="BN643" s="7"/>
      <c r="BP643" s="7"/>
      <c r="BR643" s="7"/>
      <c r="BS643" s="7"/>
      <c r="BU643" s="7"/>
      <c r="BW643" s="7"/>
      <c r="BY643" s="7"/>
      <c r="BZ643" s="7"/>
      <c r="CB643" s="7"/>
      <c r="CD643" s="7"/>
      <c r="CF643" s="7"/>
    </row>
    <row r="644" spans="1:84" s="5" customFormat="1" x14ac:dyDescent="0.25">
      <c r="A644" s="7"/>
      <c r="U644" s="7"/>
      <c r="V644" s="7"/>
      <c r="X644" s="7"/>
      <c r="Z644" s="7"/>
      <c r="AB644" s="7"/>
      <c r="AC644" s="7"/>
      <c r="AE644" s="7"/>
      <c r="AG644" s="7"/>
      <c r="AI644" s="7"/>
      <c r="AJ644" s="7"/>
      <c r="AL644" s="7"/>
      <c r="AN644" s="7"/>
      <c r="AP644" s="7"/>
      <c r="AQ644" s="7"/>
      <c r="AS644" s="7"/>
      <c r="AU644" s="7"/>
      <c r="AW644" s="7"/>
      <c r="AX644" s="7"/>
      <c r="AZ644" s="7"/>
      <c r="BB644" s="7"/>
      <c r="BD644" s="7"/>
      <c r="BE644" s="7"/>
      <c r="BG644" s="7"/>
      <c r="BI644" s="7"/>
      <c r="BK644" s="7"/>
      <c r="BL644" s="7"/>
      <c r="BN644" s="7"/>
      <c r="BP644" s="7"/>
      <c r="BR644" s="7"/>
      <c r="BS644" s="7"/>
      <c r="BU644" s="7"/>
      <c r="BW644" s="7"/>
      <c r="BY644" s="7"/>
      <c r="BZ644" s="7"/>
      <c r="CB644" s="7"/>
      <c r="CD644" s="7"/>
      <c r="CF644" s="7"/>
    </row>
    <row r="645" spans="1:84" s="5" customFormat="1" x14ac:dyDescent="0.25">
      <c r="A645" s="7"/>
      <c r="U645" s="7"/>
      <c r="V645" s="7"/>
      <c r="X645" s="7"/>
      <c r="Z645" s="7"/>
      <c r="AB645" s="7"/>
      <c r="AC645" s="7"/>
      <c r="AE645" s="7"/>
      <c r="AG645" s="7"/>
      <c r="AI645" s="7"/>
      <c r="AJ645" s="7"/>
      <c r="AL645" s="7"/>
      <c r="AN645" s="7"/>
      <c r="AP645" s="7"/>
      <c r="AQ645" s="7"/>
      <c r="AS645" s="7"/>
      <c r="AU645" s="7"/>
      <c r="AW645" s="7"/>
      <c r="AX645" s="7"/>
      <c r="AZ645" s="7"/>
      <c r="BB645" s="7"/>
      <c r="BD645" s="7"/>
      <c r="BE645" s="7"/>
      <c r="BG645" s="7"/>
      <c r="BI645" s="7"/>
      <c r="BK645" s="7"/>
      <c r="BL645" s="7"/>
      <c r="BN645" s="7"/>
      <c r="BP645" s="7"/>
      <c r="BR645" s="7"/>
      <c r="BS645" s="7"/>
      <c r="BU645" s="7"/>
      <c r="BW645" s="7"/>
      <c r="BY645" s="7"/>
      <c r="BZ645" s="7"/>
      <c r="CB645" s="7"/>
      <c r="CD645" s="7"/>
      <c r="CF645" s="7"/>
    </row>
    <row r="646" spans="1:84" s="5" customFormat="1" x14ac:dyDescent="0.25">
      <c r="A646" s="7"/>
      <c r="U646" s="7"/>
      <c r="V646" s="7"/>
      <c r="X646" s="7"/>
      <c r="Z646" s="7"/>
      <c r="AB646" s="7"/>
      <c r="AC646" s="7"/>
      <c r="AE646" s="7"/>
      <c r="AG646" s="7"/>
      <c r="AI646" s="7"/>
      <c r="AJ646" s="7"/>
      <c r="AL646" s="7"/>
      <c r="AN646" s="7"/>
      <c r="AP646" s="7"/>
      <c r="AQ646" s="7"/>
      <c r="AS646" s="7"/>
      <c r="AU646" s="7"/>
      <c r="AW646" s="7"/>
      <c r="AX646" s="7"/>
      <c r="AZ646" s="7"/>
      <c r="BB646" s="7"/>
      <c r="BD646" s="7"/>
      <c r="BE646" s="7"/>
      <c r="BG646" s="7"/>
      <c r="BI646" s="7"/>
      <c r="BK646" s="7"/>
      <c r="BL646" s="7"/>
      <c r="BN646" s="7"/>
      <c r="BP646" s="7"/>
      <c r="BR646" s="7"/>
      <c r="BS646" s="7"/>
      <c r="BU646" s="7"/>
      <c r="BW646" s="7"/>
      <c r="BY646" s="7"/>
      <c r="BZ646" s="7"/>
      <c r="CB646" s="7"/>
      <c r="CD646" s="7"/>
      <c r="CF646" s="7"/>
    </row>
    <row r="647" spans="1:84" s="5" customFormat="1" x14ac:dyDescent="0.25">
      <c r="A647" s="7"/>
      <c r="U647" s="7"/>
      <c r="V647" s="7"/>
      <c r="X647" s="7"/>
      <c r="Z647" s="7"/>
      <c r="AB647" s="7"/>
      <c r="AC647" s="7"/>
      <c r="AE647" s="7"/>
      <c r="AG647" s="7"/>
      <c r="AI647" s="7"/>
      <c r="AJ647" s="7"/>
      <c r="AL647" s="7"/>
      <c r="AN647" s="7"/>
      <c r="AP647" s="7"/>
      <c r="AQ647" s="7"/>
      <c r="AS647" s="7"/>
      <c r="AU647" s="7"/>
      <c r="AW647" s="7"/>
      <c r="AX647" s="7"/>
      <c r="AZ647" s="7"/>
      <c r="BB647" s="7"/>
      <c r="BD647" s="7"/>
      <c r="BE647" s="7"/>
      <c r="BG647" s="7"/>
      <c r="BI647" s="7"/>
      <c r="BK647" s="7"/>
      <c r="BL647" s="7"/>
      <c r="BN647" s="7"/>
      <c r="BP647" s="7"/>
      <c r="BR647" s="7"/>
      <c r="BS647" s="7"/>
      <c r="BU647" s="7"/>
      <c r="BW647" s="7"/>
      <c r="BY647" s="7"/>
      <c r="BZ647" s="7"/>
      <c r="CB647" s="7"/>
      <c r="CD647" s="7"/>
      <c r="CF647" s="7"/>
    </row>
    <row r="648" spans="1:84" s="5" customFormat="1" x14ac:dyDescent="0.25">
      <c r="A648" s="7"/>
      <c r="U648" s="7"/>
      <c r="V648" s="7"/>
      <c r="X648" s="7"/>
      <c r="Z648" s="7"/>
      <c r="AB648" s="7"/>
      <c r="AC648" s="7"/>
      <c r="AE648" s="7"/>
      <c r="AG648" s="7"/>
      <c r="AI648" s="7"/>
      <c r="AJ648" s="7"/>
      <c r="AL648" s="7"/>
      <c r="AN648" s="7"/>
      <c r="AP648" s="7"/>
      <c r="AQ648" s="7"/>
      <c r="AS648" s="7"/>
      <c r="AU648" s="7"/>
      <c r="AW648" s="7"/>
      <c r="AX648" s="7"/>
      <c r="AZ648" s="7"/>
      <c r="BB648" s="7"/>
      <c r="BD648" s="7"/>
      <c r="BE648" s="7"/>
      <c r="BG648" s="7"/>
      <c r="BI648" s="7"/>
      <c r="BK648" s="7"/>
      <c r="BL648" s="7"/>
      <c r="BN648" s="7"/>
      <c r="BP648" s="7"/>
      <c r="BR648" s="7"/>
      <c r="BS648" s="7"/>
      <c r="BU648" s="7"/>
      <c r="BW648" s="7"/>
      <c r="BY648" s="7"/>
      <c r="BZ648" s="7"/>
      <c r="CB648" s="7"/>
      <c r="CD648" s="7"/>
      <c r="CF648" s="7"/>
    </row>
    <row r="649" spans="1:84" s="5" customFormat="1" x14ac:dyDescent="0.25">
      <c r="A649" s="7"/>
      <c r="U649" s="7"/>
      <c r="V649" s="7"/>
      <c r="X649" s="7"/>
      <c r="Z649" s="7"/>
      <c r="AB649" s="7"/>
      <c r="AC649" s="7"/>
      <c r="AE649" s="7"/>
      <c r="AG649" s="7"/>
      <c r="AI649" s="7"/>
      <c r="AJ649" s="7"/>
      <c r="AL649" s="7"/>
      <c r="AN649" s="7"/>
      <c r="AP649" s="7"/>
      <c r="AQ649" s="7"/>
      <c r="AS649" s="7"/>
      <c r="AU649" s="7"/>
      <c r="AW649" s="7"/>
      <c r="AX649" s="7"/>
      <c r="AZ649" s="7"/>
      <c r="BB649" s="7"/>
      <c r="BD649" s="7"/>
      <c r="BE649" s="7"/>
      <c r="BG649" s="7"/>
      <c r="BI649" s="7"/>
      <c r="BK649" s="7"/>
      <c r="BL649" s="7"/>
      <c r="BN649" s="7"/>
      <c r="BP649" s="7"/>
      <c r="BR649" s="7"/>
      <c r="BS649" s="7"/>
      <c r="BU649" s="7"/>
      <c r="BW649" s="7"/>
      <c r="BY649" s="7"/>
      <c r="BZ649" s="7"/>
      <c r="CB649" s="7"/>
      <c r="CD649" s="7"/>
      <c r="CF649" s="7"/>
    </row>
    <row r="650" spans="1:84" s="5" customFormat="1" x14ac:dyDescent="0.25">
      <c r="A650" s="7"/>
      <c r="U650" s="7"/>
      <c r="V650" s="7"/>
      <c r="X650" s="7"/>
      <c r="Z650" s="7"/>
      <c r="AB650" s="7"/>
      <c r="AC650" s="7"/>
      <c r="AE650" s="7"/>
      <c r="AG650" s="7"/>
      <c r="AI650" s="7"/>
      <c r="AJ650" s="7"/>
      <c r="AL650" s="7"/>
      <c r="AN650" s="7"/>
      <c r="AP650" s="7"/>
      <c r="AQ650" s="7"/>
      <c r="AS650" s="7"/>
      <c r="AU650" s="7"/>
      <c r="AW650" s="7"/>
      <c r="AX650" s="7"/>
      <c r="AZ650" s="7"/>
      <c r="BB650" s="7"/>
      <c r="BD650" s="7"/>
      <c r="BE650" s="7"/>
      <c r="BG650" s="7"/>
      <c r="BI650" s="7"/>
      <c r="BK650" s="7"/>
      <c r="BL650" s="7"/>
      <c r="BN650" s="7"/>
      <c r="BP650" s="7"/>
      <c r="BR650" s="7"/>
      <c r="BS650" s="7"/>
      <c r="BU650" s="7"/>
      <c r="BW650" s="7"/>
      <c r="BY650" s="7"/>
      <c r="BZ650" s="7"/>
      <c r="CB650" s="7"/>
      <c r="CD650" s="7"/>
      <c r="CF650" s="7"/>
    </row>
    <row r="651" spans="1:84" s="5" customFormat="1" x14ac:dyDescent="0.25">
      <c r="A651" s="7"/>
      <c r="U651" s="7"/>
      <c r="V651" s="7"/>
      <c r="X651" s="7"/>
      <c r="Z651" s="7"/>
      <c r="AB651" s="7"/>
      <c r="AC651" s="7"/>
      <c r="AE651" s="7"/>
      <c r="AG651" s="7"/>
      <c r="AI651" s="7"/>
      <c r="AJ651" s="7"/>
      <c r="AL651" s="7"/>
      <c r="AN651" s="7"/>
      <c r="AP651" s="7"/>
      <c r="AQ651" s="7"/>
      <c r="AS651" s="7"/>
      <c r="AU651" s="7"/>
      <c r="AW651" s="7"/>
      <c r="AX651" s="7"/>
      <c r="AZ651" s="7"/>
      <c r="BB651" s="7"/>
      <c r="BD651" s="7"/>
      <c r="BE651" s="7"/>
      <c r="BG651" s="7"/>
      <c r="BI651" s="7"/>
      <c r="BK651" s="7"/>
      <c r="BL651" s="7"/>
      <c r="BN651" s="7"/>
      <c r="BP651" s="7"/>
      <c r="BR651" s="7"/>
      <c r="BS651" s="7"/>
      <c r="BU651" s="7"/>
      <c r="BW651" s="7"/>
      <c r="BY651" s="7"/>
      <c r="BZ651" s="7"/>
      <c r="CB651" s="7"/>
      <c r="CD651" s="7"/>
      <c r="CF651" s="7"/>
    </row>
    <row r="652" spans="1:84" s="5" customFormat="1" x14ac:dyDescent="0.25">
      <c r="A652" s="7"/>
      <c r="U652" s="7"/>
      <c r="V652" s="7"/>
      <c r="X652" s="7"/>
      <c r="Z652" s="7"/>
      <c r="AB652" s="7"/>
      <c r="AC652" s="7"/>
      <c r="AE652" s="7"/>
      <c r="AG652" s="7"/>
      <c r="AI652" s="7"/>
      <c r="AJ652" s="7"/>
      <c r="AL652" s="7"/>
      <c r="AN652" s="7"/>
      <c r="AP652" s="7"/>
      <c r="AQ652" s="7"/>
      <c r="AS652" s="7"/>
      <c r="AU652" s="7"/>
      <c r="AW652" s="7"/>
      <c r="AX652" s="7"/>
      <c r="AZ652" s="7"/>
      <c r="BB652" s="7"/>
      <c r="BD652" s="7"/>
      <c r="BE652" s="7"/>
      <c r="BG652" s="7"/>
      <c r="BI652" s="7"/>
      <c r="BK652" s="7"/>
      <c r="BL652" s="7"/>
      <c r="BN652" s="7"/>
      <c r="BP652" s="7"/>
      <c r="BR652" s="7"/>
      <c r="BS652" s="7"/>
      <c r="BU652" s="7"/>
      <c r="BW652" s="7"/>
      <c r="BY652" s="7"/>
      <c r="BZ652" s="7"/>
      <c r="CB652" s="7"/>
      <c r="CD652" s="7"/>
      <c r="CF652" s="7"/>
    </row>
    <row r="653" spans="1:84" s="5" customFormat="1" x14ac:dyDescent="0.25">
      <c r="A653" s="7"/>
      <c r="U653" s="7"/>
      <c r="V653" s="7"/>
      <c r="X653" s="7"/>
      <c r="Z653" s="7"/>
      <c r="AB653" s="7"/>
      <c r="AC653" s="7"/>
      <c r="AE653" s="7"/>
      <c r="AG653" s="7"/>
      <c r="AI653" s="7"/>
      <c r="AJ653" s="7"/>
      <c r="AL653" s="7"/>
      <c r="AN653" s="7"/>
      <c r="AP653" s="7"/>
      <c r="AQ653" s="7"/>
      <c r="AS653" s="7"/>
      <c r="AU653" s="7"/>
      <c r="AW653" s="7"/>
      <c r="AX653" s="7"/>
      <c r="AZ653" s="7"/>
      <c r="BB653" s="7"/>
      <c r="BD653" s="7"/>
      <c r="BE653" s="7"/>
      <c r="BG653" s="7"/>
      <c r="BI653" s="7"/>
      <c r="BK653" s="7"/>
      <c r="BL653" s="7"/>
      <c r="BN653" s="7"/>
      <c r="BP653" s="7"/>
      <c r="BR653" s="7"/>
      <c r="BS653" s="7"/>
      <c r="BU653" s="7"/>
      <c r="BW653" s="7"/>
      <c r="BY653" s="7"/>
      <c r="BZ653" s="7"/>
      <c r="CB653" s="7"/>
      <c r="CD653" s="7"/>
      <c r="CF653" s="7"/>
    </row>
    <row r="654" spans="1:84" s="5" customFormat="1" x14ac:dyDescent="0.25">
      <c r="A654" s="7"/>
      <c r="U654" s="7"/>
      <c r="V654" s="7"/>
      <c r="X654" s="7"/>
      <c r="Z654" s="7"/>
      <c r="AB654" s="7"/>
      <c r="AC654" s="7"/>
      <c r="AE654" s="7"/>
      <c r="AG654" s="7"/>
      <c r="AI654" s="7"/>
      <c r="AJ654" s="7"/>
      <c r="AL654" s="7"/>
      <c r="AN654" s="7"/>
      <c r="AP654" s="7"/>
      <c r="AQ654" s="7"/>
      <c r="AS654" s="7"/>
      <c r="AU654" s="7"/>
      <c r="AW654" s="7"/>
      <c r="AX654" s="7"/>
      <c r="AZ654" s="7"/>
      <c r="BB654" s="7"/>
      <c r="BD654" s="7"/>
      <c r="BE654" s="7"/>
      <c r="BG654" s="7"/>
      <c r="BI654" s="7"/>
      <c r="BK654" s="7"/>
      <c r="BL654" s="7"/>
      <c r="BN654" s="7"/>
      <c r="BP654" s="7"/>
      <c r="BR654" s="7"/>
      <c r="BS654" s="7"/>
      <c r="BU654" s="7"/>
      <c r="BW654" s="7"/>
      <c r="BY654" s="7"/>
      <c r="BZ654" s="7"/>
      <c r="CB654" s="7"/>
      <c r="CD654" s="7"/>
      <c r="CF654" s="7"/>
    </row>
    <row r="655" spans="1:84" s="5" customFormat="1" x14ac:dyDescent="0.25">
      <c r="A655" s="7"/>
      <c r="U655" s="7"/>
      <c r="V655" s="7"/>
      <c r="X655" s="7"/>
      <c r="Z655" s="7"/>
      <c r="AB655" s="7"/>
      <c r="AC655" s="7"/>
      <c r="AE655" s="7"/>
      <c r="AG655" s="7"/>
      <c r="AI655" s="7"/>
      <c r="AJ655" s="7"/>
      <c r="AL655" s="7"/>
      <c r="AN655" s="7"/>
      <c r="AP655" s="7"/>
      <c r="AQ655" s="7"/>
      <c r="AS655" s="7"/>
      <c r="AU655" s="7"/>
      <c r="AW655" s="7"/>
      <c r="AX655" s="7"/>
      <c r="AZ655" s="7"/>
      <c r="BB655" s="7"/>
      <c r="BD655" s="7"/>
      <c r="BE655" s="7"/>
      <c r="BG655" s="7"/>
      <c r="BI655" s="7"/>
      <c r="BK655" s="7"/>
      <c r="BL655" s="7"/>
      <c r="BN655" s="7"/>
      <c r="BP655" s="7"/>
      <c r="BR655" s="7"/>
      <c r="BS655" s="7"/>
      <c r="BU655" s="7"/>
      <c r="BW655" s="7"/>
      <c r="BY655" s="7"/>
      <c r="BZ655" s="7"/>
      <c r="CB655" s="7"/>
      <c r="CD655" s="7"/>
      <c r="CF655" s="7"/>
    </row>
    <row r="656" spans="1:84" s="5" customFormat="1" x14ac:dyDescent="0.25">
      <c r="A656" s="7"/>
      <c r="U656" s="7"/>
      <c r="V656" s="7"/>
      <c r="X656" s="7"/>
      <c r="Z656" s="7"/>
      <c r="AB656" s="7"/>
      <c r="AC656" s="7"/>
      <c r="AE656" s="7"/>
      <c r="AG656" s="7"/>
      <c r="AI656" s="7"/>
      <c r="AJ656" s="7"/>
      <c r="AL656" s="7"/>
      <c r="AN656" s="7"/>
      <c r="AP656" s="7"/>
      <c r="AQ656" s="7"/>
      <c r="AS656" s="7"/>
      <c r="AU656" s="7"/>
      <c r="AW656" s="7"/>
      <c r="AX656" s="7"/>
      <c r="AZ656" s="7"/>
      <c r="BB656" s="7"/>
      <c r="BD656" s="7"/>
      <c r="BE656" s="7"/>
      <c r="BG656" s="7"/>
      <c r="BI656" s="7"/>
      <c r="BK656" s="7"/>
      <c r="BL656" s="7"/>
      <c r="BN656" s="7"/>
      <c r="BP656" s="7"/>
      <c r="BR656" s="7"/>
      <c r="BS656" s="7"/>
      <c r="BU656" s="7"/>
      <c r="BW656" s="7"/>
      <c r="BY656" s="7"/>
      <c r="BZ656" s="7"/>
      <c r="CB656" s="7"/>
      <c r="CD656" s="7"/>
      <c r="CF656" s="7"/>
    </row>
    <row r="657" spans="1:84" s="5" customFormat="1" x14ac:dyDescent="0.25">
      <c r="A657" s="7"/>
      <c r="U657" s="7"/>
      <c r="V657" s="7"/>
      <c r="X657" s="7"/>
      <c r="Z657" s="7"/>
      <c r="AB657" s="7"/>
      <c r="AC657" s="7"/>
      <c r="AE657" s="7"/>
      <c r="AG657" s="7"/>
      <c r="AI657" s="7"/>
      <c r="AJ657" s="7"/>
      <c r="AL657" s="7"/>
      <c r="AN657" s="7"/>
      <c r="AP657" s="7"/>
      <c r="AQ657" s="7"/>
      <c r="AS657" s="7"/>
      <c r="AU657" s="7"/>
      <c r="AW657" s="7"/>
      <c r="AX657" s="7"/>
      <c r="AZ657" s="7"/>
      <c r="BB657" s="7"/>
      <c r="BD657" s="7"/>
      <c r="BE657" s="7"/>
      <c r="BG657" s="7"/>
      <c r="BI657" s="7"/>
      <c r="BK657" s="7"/>
      <c r="BL657" s="7"/>
      <c r="BN657" s="7"/>
      <c r="BP657" s="7"/>
      <c r="BR657" s="7"/>
      <c r="BS657" s="7"/>
      <c r="BU657" s="7"/>
      <c r="BW657" s="7"/>
      <c r="BY657" s="7"/>
      <c r="BZ657" s="7"/>
      <c r="CB657" s="7"/>
      <c r="CD657" s="7"/>
      <c r="CF657" s="7"/>
    </row>
    <row r="658" spans="1:84" s="5" customFormat="1" x14ac:dyDescent="0.25">
      <c r="A658" s="7"/>
      <c r="U658" s="7"/>
      <c r="V658" s="7"/>
      <c r="X658" s="7"/>
      <c r="Z658" s="7"/>
      <c r="AB658" s="7"/>
      <c r="AC658" s="7"/>
      <c r="AE658" s="7"/>
      <c r="AG658" s="7"/>
      <c r="AI658" s="7"/>
      <c r="AJ658" s="7"/>
      <c r="AL658" s="7"/>
      <c r="AN658" s="7"/>
      <c r="AP658" s="7"/>
      <c r="AQ658" s="7"/>
      <c r="AS658" s="7"/>
      <c r="AU658" s="7"/>
      <c r="AW658" s="7"/>
      <c r="AX658" s="7"/>
      <c r="AZ658" s="7"/>
      <c r="BB658" s="7"/>
      <c r="BD658" s="7"/>
      <c r="BE658" s="7"/>
      <c r="BG658" s="7"/>
      <c r="BI658" s="7"/>
      <c r="BK658" s="7"/>
      <c r="BL658" s="7"/>
      <c r="BN658" s="7"/>
      <c r="BP658" s="7"/>
      <c r="BR658" s="7"/>
      <c r="BS658" s="7"/>
      <c r="BU658" s="7"/>
      <c r="BW658" s="7"/>
      <c r="BY658" s="7"/>
      <c r="BZ658" s="7"/>
      <c r="CB658" s="7"/>
      <c r="CD658" s="7"/>
      <c r="CF658" s="7"/>
    </row>
    <row r="659" spans="1:84" s="5" customFormat="1" x14ac:dyDescent="0.25">
      <c r="A659" s="7"/>
      <c r="U659" s="7"/>
      <c r="V659" s="7"/>
      <c r="X659" s="7"/>
      <c r="Z659" s="7"/>
      <c r="AB659" s="7"/>
      <c r="AC659" s="7"/>
      <c r="AE659" s="7"/>
      <c r="AG659" s="7"/>
      <c r="AI659" s="7"/>
      <c r="AJ659" s="7"/>
      <c r="AL659" s="7"/>
      <c r="AN659" s="7"/>
      <c r="AP659" s="7"/>
      <c r="AQ659" s="7"/>
      <c r="AS659" s="7"/>
      <c r="AU659" s="7"/>
      <c r="AW659" s="7"/>
      <c r="AX659" s="7"/>
      <c r="AZ659" s="7"/>
      <c r="BB659" s="7"/>
      <c r="BD659" s="7"/>
      <c r="BE659" s="7"/>
      <c r="BG659" s="7"/>
      <c r="BI659" s="7"/>
      <c r="BK659" s="7"/>
      <c r="BL659" s="7"/>
      <c r="BN659" s="7"/>
      <c r="BP659" s="7"/>
      <c r="BR659" s="7"/>
      <c r="BS659" s="7"/>
      <c r="BU659" s="7"/>
      <c r="BW659" s="7"/>
      <c r="BY659" s="7"/>
      <c r="BZ659" s="7"/>
      <c r="CB659" s="7"/>
      <c r="CD659" s="7"/>
      <c r="CF659" s="7"/>
    </row>
    <row r="660" spans="1:84" s="5" customFormat="1" x14ac:dyDescent="0.25">
      <c r="A660" s="7"/>
      <c r="U660" s="7"/>
      <c r="V660" s="7"/>
      <c r="X660" s="7"/>
      <c r="Z660" s="7"/>
      <c r="AB660" s="7"/>
      <c r="AC660" s="7"/>
      <c r="AE660" s="7"/>
      <c r="AG660" s="7"/>
      <c r="AI660" s="7"/>
      <c r="AJ660" s="7"/>
      <c r="AL660" s="7"/>
      <c r="AN660" s="7"/>
      <c r="AP660" s="7"/>
      <c r="AQ660" s="7"/>
      <c r="AS660" s="7"/>
      <c r="AU660" s="7"/>
      <c r="AW660" s="7"/>
      <c r="AX660" s="7"/>
      <c r="AZ660" s="7"/>
      <c r="BB660" s="7"/>
      <c r="BD660" s="7"/>
      <c r="BE660" s="7"/>
      <c r="BG660" s="7"/>
      <c r="BI660" s="7"/>
      <c r="BK660" s="7"/>
      <c r="BL660" s="7"/>
      <c r="BN660" s="7"/>
      <c r="BP660" s="7"/>
      <c r="BR660" s="7"/>
      <c r="BS660" s="7"/>
      <c r="BU660" s="7"/>
      <c r="BW660" s="7"/>
      <c r="BY660" s="7"/>
      <c r="BZ660" s="7"/>
      <c r="CB660" s="7"/>
      <c r="CD660" s="7"/>
      <c r="CF660" s="7"/>
    </row>
    <row r="661" spans="1:84" s="5" customFormat="1" x14ac:dyDescent="0.25">
      <c r="A661" s="7"/>
      <c r="U661" s="7"/>
      <c r="V661" s="7"/>
      <c r="X661" s="7"/>
      <c r="Z661" s="7"/>
      <c r="AB661" s="7"/>
      <c r="AC661" s="7"/>
      <c r="AE661" s="7"/>
      <c r="AG661" s="7"/>
      <c r="AI661" s="7"/>
      <c r="AJ661" s="7"/>
      <c r="AL661" s="7"/>
      <c r="AN661" s="7"/>
      <c r="AP661" s="7"/>
      <c r="AQ661" s="7"/>
      <c r="AS661" s="7"/>
      <c r="AU661" s="7"/>
      <c r="AW661" s="7"/>
      <c r="AX661" s="7"/>
      <c r="AZ661" s="7"/>
      <c r="BB661" s="7"/>
      <c r="BD661" s="7"/>
      <c r="BE661" s="7"/>
      <c r="BG661" s="7"/>
      <c r="BI661" s="7"/>
      <c r="BK661" s="7"/>
      <c r="BL661" s="7"/>
      <c r="BN661" s="7"/>
      <c r="BP661" s="7"/>
      <c r="BR661" s="7"/>
      <c r="BS661" s="7"/>
      <c r="BU661" s="7"/>
      <c r="BW661" s="7"/>
      <c r="BY661" s="7"/>
      <c r="BZ661" s="7"/>
      <c r="CB661" s="7"/>
      <c r="CD661" s="7"/>
      <c r="CF661" s="7"/>
    </row>
    <row r="662" spans="1:84" s="5" customFormat="1" x14ac:dyDescent="0.25">
      <c r="A662" s="7"/>
      <c r="U662" s="7"/>
      <c r="V662" s="7"/>
      <c r="X662" s="7"/>
      <c r="Z662" s="7"/>
      <c r="AB662" s="7"/>
      <c r="AC662" s="7"/>
      <c r="AE662" s="7"/>
      <c r="AG662" s="7"/>
      <c r="AI662" s="7"/>
      <c r="AJ662" s="7"/>
      <c r="AL662" s="7"/>
      <c r="AN662" s="7"/>
      <c r="AP662" s="7"/>
      <c r="AQ662" s="7"/>
      <c r="AS662" s="7"/>
      <c r="AU662" s="7"/>
      <c r="AW662" s="7"/>
      <c r="AX662" s="7"/>
      <c r="AZ662" s="7"/>
      <c r="BB662" s="7"/>
      <c r="BD662" s="7"/>
      <c r="BE662" s="7"/>
      <c r="BG662" s="7"/>
      <c r="BI662" s="7"/>
      <c r="BK662" s="7"/>
      <c r="BL662" s="7"/>
      <c r="BN662" s="7"/>
      <c r="BP662" s="7"/>
      <c r="BR662" s="7"/>
      <c r="BS662" s="7"/>
      <c r="BU662" s="7"/>
      <c r="BW662" s="7"/>
      <c r="BY662" s="7"/>
      <c r="BZ662" s="7"/>
      <c r="CB662" s="7"/>
      <c r="CD662" s="7"/>
      <c r="CF662" s="7"/>
    </row>
    <row r="663" spans="1:84" s="5" customFormat="1" x14ac:dyDescent="0.25">
      <c r="A663" s="7"/>
      <c r="U663" s="7"/>
      <c r="V663" s="7"/>
      <c r="X663" s="7"/>
      <c r="Z663" s="7"/>
      <c r="AB663" s="7"/>
      <c r="AC663" s="7"/>
      <c r="AE663" s="7"/>
      <c r="AG663" s="7"/>
      <c r="AI663" s="7"/>
      <c r="AJ663" s="7"/>
      <c r="AL663" s="7"/>
      <c r="AN663" s="7"/>
      <c r="AP663" s="7"/>
      <c r="AQ663" s="7"/>
      <c r="AS663" s="7"/>
      <c r="AU663" s="7"/>
      <c r="AW663" s="7"/>
      <c r="AX663" s="7"/>
      <c r="AZ663" s="7"/>
      <c r="BB663" s="7"/>
      <c r="BD663" s="7"/>
      <c r="BE663" s="7"/>
      <c r="BG663" s="7"/>
      <c r="BI663" s="7"/>
      <c r="BK663" s="7"/>
      <c r="BL663" s="7"/>
      <c r="BN663" s="7"/>
      <c r="BP663" s="7"/>
      <c r="BR663" s="7"/>
      <c r="BS663" s="7"/>
      <c r="BU663" s="7"/>
      <c r="BW663" s="7"/>
      <c r="BY663" s="7"/>
      <c r="BZ663" s="7"/>
      <c r="CB663" s="7"/>
      <c r="CD663" s="7"/>
      <c r="CF663" s="7"/>
    </row>
    <row r="664" spans="1:84" s="5" customFormat="1" x14ac:dyDescent="0.25">
      <c r="A664" s="7"/>
      <c r="U664" s="7"/>
      <c r="V664" s="7"/>
      <c r="X664" s="7"/>
      <c r="Z664" s="7"/>
      <c r="AB664" s="7"/>
      <c r="AC664" s="7"/>
      <c r="AE664" s="7"/>
      <c r="AG664" s="7"/>
      <c r="AI664" s="7"/>
      <c r="AJ664" s="7"/>
      <c r="AL664" s="7"/>
      <c r="AN664" s="7"/>
      <c r="AP664" s="7"/>
      <c r="AQ664" s="7"/>
      <c r="AS664" s="7"/>
      <c r="AU664" s="7"/>
      <c r="AW664" s="7"/>
      <c r="AX664" s="7"/>
      <c r="AZ664" s="7"/>
      <c r="BB664" s="7"/>
      <c r="BD664" s="7"/>
      <c r="BE664" s="7"/>
      <c r="BG664" s="7"/>
      <c r="BI664" s="7"/>
      <c r="BK664" s="7"/>
      <c r="BL664" s="7"/>
      <c r="BN664" s="7"/>
      <c r="BP664" s="7"/>
      <c r="BR664" s="7"/>
      <c r="BS664" s="7"/>
      <c r="BU664" s="7"/>
      <c r="BW664" s="7"/>
      <c r="BY664" s="7"/>
      <c r="BZ664" s="7"/>
      <c r="CB664" s="7"/>
      <c r="CD664" s="7"/>
      <c r="CF664" s="7"/>
    </row>
    <row r="665" spans="1:84" s="5" customFormat="1" x14ac:dyDescent="0.25">
      <c r="A665" s="7"/>
      <c r="U665" s="7"/>
      <c r="V665" s="7"/>
      <c r="X665" s="7"/>
      <c r="Z665" s="7"/>
      <c r="AB665" s="7"/>
      <c r="AC665" s="7"/>
      <c r="AE665" s="7"/>
      <c r="AG665" s="7"/>
      <c r="AI665" s="7"/>
      <c r="AJ665" s="7"/>
      <c r="AL665" s="7"/>
      <c r="AN665" s="7"/>
      <c r="AP665" s="7"/>
      <c r="AQ665" s="7"/>
      <c r="AS665" s="7"/>
      <c r="AU665" s="7"/>
      <c r="AW665" s="7"/>
      <c r="AX665" s="7"/>
      <c r="AZ665" s="7"/>
      <c r="BB665" s="7"/>
      <c r="BD665" s="7"/>
      <c r="BE665" s="7"/>
      <c r="BG665" s="7"/>
      <c r="BI665" s="7"/>
      <c r="BK665" s="7"/>
      <c r="BL665" s="7"/>
      <c r="BN665" s="7"/>
      <c r="BP665" s="7"/>
      <c r="BR665" s="7"/>
      <c r="BS665" s="7"/>
      <c r="BU665" s="7"/>
      <c r="BW665" s="7"/>
      <c r="BY665" s="7"/>
      <c r="BZ665" s="7"/>
      <c r="CB665" s="7"/>
      <c r="CD665" s="7"/>
      <c r="CF665" s="7"/>
    </row>
    <row r="666" spans="1:84" s="5" customFormat="1" x14ac:dyDescent="0.25">
      <c r="A666" s="7"/>
      <c r="U666" s="7"/>
      <c r="V666" s="7"/>
      <c r="X666" s="7"/>
      <c r="Z666" s="7"/>
      <c r="AB666" s="7"/>
      <c r="AC666" s="7"/>
      <c r="AE666" s="7"/>
      <c r="AG666" s="7"/>
      <c r="AI666" s="7"/>
      <c r="AJ666" s="7"/>
      <c r="AL666" s="7"/>
      <c r="AN666" s="7"/>
      <c r="AP666" s="7"/>
      <c r="AQ666" s="7"/>
      <c r="AS666" s="7"/>
      <c r="AU666" s="7"/>
      <c r="AW666" s="7"/>
      <c r="AX666" s="7"/>
      <c r="AZ666" s="7"/>
      <c r="BB666" s="7"/>
      <c r="BD666" s="7"/>
      <c r="BE666" s="7"/>
      <c r="BG666" s="7"/>
      <c r="BI666" s="7"/>
      <c r="BK666" s="7"/>
      <c r="BL666" s="7"/>
      <c r="BN666" s="7"/>
      <c r="BP666" s="7"/>
      <c r="BR666" s="7"/>
      <c r="BS666" s="7"/>
      <c r="BU666" s="7"/>
      <c r="BW666" s="7"/>
      <c r="BY666" s="7"/>
      <c r="BZ666" s="7"/>
      <c r="CB666" s="7"/>
      <c r="CD666" s="7"/>
      <c r="CF666" s="7"/>
    </row>
    <row r="667" spans="1:84" s="5" customFormat="1" x14ac:dyDescent="0.25">
      <c r="A667" s="7"/>
      <c r="U667" s="7"/>
      <c r="V667" s="7"/>
      <c r="X667" s="7"/>
      <c r="Z667" s="7"/>
      <c r="AB667" s="7"/>
      <c r="AC667" s="7"/>
      <c r="AE667" s="7"/>
      <c r="AG667" s="7"/>
      <c r="AI667" s="7"/>
      <c r="AJ667" s="7"/>
      <c r="AL667" s="7"/>
      <c r="AN667" s="7"/>
      <c r="AP667" s="7"/>
      <c r="AQ667" s="7"/>
      <c r="AS667" s="7"/>
      <c r="AU667" s="7"/>
      <c r="AW667" s="7"/>
      <c r="AX667" s="7"/>
      <c r="AZ667" s="7"/>
      <c r="BB667" s="7"/>
      <c r="BD667" s="7"/>
      <c r="BE667" s="7"/>
      <c r="BG667" s="7"/>
      <c r="BI667" s="7"/>
      <c r="BK667" s="7"/>
      <c r="BL667" s="7"/>
      <c r="BN667" s="7"/>
      <c r="BP667" s="7"/>
      <c r="BR667" s="7"/>
      <c r="BS667" s="7"/>
      <c r="BU667" s="7"/>
      <c r="BW667" s="7"/>
      <c r="BY667" s="7"/>
      <c r="BZ667" s="7"/>
      <c r="CB667" s="7"/>
      <c r="CD667" s="7"/>
      <c r="CF667" s="7"/>
    </row>
    <row r="668" spans="1:84" s="5" customFormat="1" x14ac:dyDescent="0.25">
      <c r="A668" s="7"/>
      <c r="U668" s="7"/>
      <c r="V668" s="7"/>
      <c r="X668" s="7"/>
      <c r="Z668" s="7"/>
      <c r="AB668" s="7"/>
      <c r="AC668" s="7"/>
      <c r="AE668" s="7"/>
      <c r="AG668" s="7"/>
      <c r="AI668" s="7"/>
      <c r="AJ668" s="7"/>
      <c r="AL668" s="7"/>
      <c r="AN668" s="7"/>
      <c r="AP668" s="7"/>
      <c r="AQ668" s="7"/>
      <c r="AS668" s="7"/>
      <c r="AU668" s="7"/>
      <c r="AW668" s="7"/>
      <c r="AX668" s="7"/>
      <c r="AZ668" s="7"/>
      <c r="BB668" s="7"/>
      <c r="BD668" s="7"/>
      <c r="BE668" s="7"/>
      <c r="BG668" s="7"/>
      <c r="BI668" s="7"/>
      <c r="BK668" s="7"/>
      <c r="BL668" s="7"/>
      <c r="BN668" s="7"/>
      <c r="BP668" s="7"/>
      <c r="BR668" s="7"/>
      <c r="BS668" s="7"/>
      <c r="BU668" s="7"/>
      <c r="BW668" s="7"/>
      <c r="BY668" s="7"/>
      <c r="BZ668" s="7"/>
      <c r="CB668" s="7"/>
      <c r="CD668" s="7"/>
      <c r="CF668" s="7"/>
    </row>
    <row r="669" spans="1:84" s="5" customFormat="1" x14ac:dyDescent="0.25">
      <c r="A669" s="7"/>
      <c r="U669" s="7"/>
      <c r="V669" s="7"/>
      <c r="X669" s="7"/>
      <c r="Z669" s="7"/>
      <c r="AB669" s="7"/>
      <c r="AC669" s="7"/>
      <c r="AE669" s="7"/>
      <c r="AG669" s="7"/>
      <c r="AI669" s="7"/>
      <c r="AJ669" s="7"/>
      <c r="AL669" s="7"/>
      <c r="AN669" s="7"/>
      <c r="AP669" s="7"/>
      <c r="AQ669" s="7"/>
      <c r="AS669" s="7"/>
      <c r="AU669" s="7"/>
      <c r="AW669" s="7"/>
      <c r="AX669" s="7"/>
      <c r="AZ669" s="7"/>
      <c r="BB669" s="7"/>
      <c r="BD669" s="7"/>
      <c r="BE669" s="7"/>
      <c r="BG669" s="7"/>
      <c r="BI669" s="7"/>
      <c r="BK669" s="7"/>
      <c r="BL669" s="7"/>
      <c r="BN669" s="7"/>
      <c r="BP669" s="7"/>
      <c r="BR669" s="7"/>
      <c r="BS669" s="7"/>
      <c r="BU669" s="7"/>
      <c r="BW669" s="7"/>
      <c r="BY669" s="7"/>
      <c r="BZ669" s="7"/>
      <c r="CB669" s="7"/>
      <c r="CD669" s="7"/>
      <c r="CF669" s="7"/>
    </row>
    <row r="670" spans="1:84" s="5" customFormat="1" x14ac:dyDescent="0.25">
      <c r="A670" s="7"/>
      <c r="U670" s="7"/>
      <c r="V670" s="7"/>
      <c r="X670" s="7"/>
      <c r="Z670" s="7"/>
      <c r="AB670" s="7"/>
      <c r="AC670" s="7"/>
      <c r="AE670" s="7"/>
      <c r="AG670" s="7"/>
      <c r="AI670" s="7"/>
      <c r="AJ670" s="7"/>
      <c r="AL670" s="7"/>
      <c r="AN670" s="7"/>
      <c r="AP670" s="7"/>
      <c r="AQ670" s="7"/>
      <c r="AS670" s="7"/>
      <c r="AU670" s="7"/>
      <c r="AW670" s="7"/>
      <c r="AX670" s="7"/>
      <c r="AZ670" s="7"/>
      <c r="BB670" s="7"/>
      <c r="BD670" s="7"/>
      <c r="BE670" s="7"/>
      <c r="BG670" s="7"/>
      <c r="BI670" s="7"/>
      <c r="BK670" s="7"/>
      <c r="BL670" s="7"/>
      <c r="BN670" s="7"/>
      <c r="BP670" s="7"/>
      <c r="BR670" s="7"/>
      <c r="BS670" s="7"/>
      <c r="BU670" s="7"/>
      <c r="BW670" s="7"/>
      <c r="BY670" s="7"/>
      <c r="BZ670" s="7"/>
      <c r="CB670" s="7"/>
      <c r="CD670" s="7"/>
      <c r="CF670" s="7"/>
    </row>
    <row r="671" spans="1:84" s="5" customFormat="1" x14ac:dyDescent="0.25">
      <c r="A671" s="7"/>
      <c r="U671" s="7"/>
      <c r="V671" s="7"/>
      <c r="X671" s="7"/>
      <c r="Z671" s="7"/>
      <c r="AB671" s="7"/>
      <c r="AC671" s="7"/>
      <c r="AE671" s="7"/>
      <c r="AG671" s="7"/>
      <c r="AI671" s="7"/>
      <c r="AJ671" s="7"/>
      <c r="AL671" s="7"/>
      <c r="AN671" s="7"/>
      <c r="AP671" s="7"/>
      <c r="AQ671" s="7"/>
      <c r="AS671" s="7"/>
      <c r="AU671" s="7"/>
      <c r="AW671" s="7"/>
      <c r="AX671" s="7"/>
      <c r="AZ671" s="7"/>
      <c r="BB671" s="7"/>
      <c r="BD671" s="7"/>
      <c r="BE671" s="7"/>
      <c r="BG671" s="7"/>
      <c r="BI671" s="7"/>
      <c r="BK671" s="7"/>
      <c r="BL671" s="7"/>
      <c r="BN671" s="7"/>
      <c r="BP671" s="7"/>
      <c r="BR671" s="7"/>
      <c r="BS671" s="7"/>
      <c r="BU671" s="7"/>
      <c r="BW671" s="7"/>
      <c r="BY671" s="7"/>
      <c r="BZ671" s="7"/>
      <c r="CB671" s="7"/>
      <c r="CD671" s="7"/>
      <c r="CF671" s="7"/>
    </row>
    <row r="672" spans="1:84" s="5" customFormat="1" x14ac:dyDescent="0.25">
      <c r="A672" s="7"/>
      <c r="U672" s="7"/>
      <c r="V672" s="7"/>
      <c r="X672" s="7"/>
      <c r="Z672" s="7"/>
      <c r="AB672" s="7"/>
      <c r="AC672" s="7"/>
      <c r="AE672" s="7"/>
      <c r="AG672" s="7"/>
      <c r="AI672" s="7"/>
      <c r="AJ672" s="7"/>
      <c r="AL672" s="7"/>
      <c r="AN672" s="7"/>
      <c r="AP672" s="7"/>
      <c r="AQ672" s="7"/>
      <c r="AS672" s="7"/>
      <c r="AU672" s="7"/>
      <c r="AW672" s="7"/>
      <c r="AX672" s="7"/>
      <c r="AZ672" s="7"/>
      <c r="BB672" s="7"/>
      <c r="BD672" s="7"/>
      <c r="BE672" s="7"/>
      <c r="BG672" s="7"/>
      <c r="BI672" s="7"/>
      <c r="BK672" s="7"/>
      <c r="BL672" s="7"/>
      <c r="BN672" s="7"/>
      <c r="BP672" s="7"/>
      <c r="BR672" s="7"/>
      <c r="BS672" s="7"/>
      <c r="BU672" s="7"/>
      <c r="BW672" s="7"/>
      <c r="BY672" s="7"/>
      <c r="BZ672" s="7"/>
      <c r="CB672" s="7"/>
      <c r="CD672" s="7"/>
      <c r="CF672" s="7"/>
    </row>
    <row r="673" spans="1:84" s="5" customFormat="1" x14ac:dyDescent="0.25">
      <c r="A673" s="7"/>
      <c r="U673" s="7"/>
      <c r="V673" s="7"/>
      <c r="X673" s="7"/>
      <c r="Z673" s="7"/>
      <c r="AB673" s="7"/>
      <c r="AC673" s="7"/>
      <c r="AE673" s="7"/>
      <c r="AG673" s="7"/>
      <c r="AI673" s="7"/>
      <c r="AJ673" s="7"/>
      <c r="AL673" s="7"/>
      <c r="AN673" s="7"/>
      <c r="AP673" s="7"/>
      <c r="AQ673" s="7"/>
      <c r="AS673" s="7"/>
      <c r="AU673" s="7"/>
      <c r="AW673" s="7"/>
      <c r="AX673" s="7"/>
      <c r="AZ673" s="7"/>
      <c r="BB673" s="7"/>
      <c r="BD673" s="7"/>
      <c r="BE673" s="7"/>
      <c r="BG673" s="7"/>
      <c r="BI673" s="7"/>
      <c r="BK673" s="7"/>
      <c r="BL673" s="7"/>
      <c r="BN673" s="7"/>
      <c r="BP673" s="7"/>
      <c r="BR673" s="7"/>
      <c r="BS673" s="7"/>
      <c r="BU673" s="7"/>
      <c r="BW673" s="7"/>
      <c r="BY673" s="7"/>
      <c r="BZ673" s="7"/>
      <c r="CB673" s="7"/>
      <c r="CD673" s="7"/>
      <c r="CF673" s="7"/>
    </row>
    <row r="674" spans="1:84" s="5" customFormat="1" x14ac:dyDescent="0.25">
      <c r="A674" s="7"/>
      <c r="U674" s="7"/>
      <c r="V674" s="7"/>
      <c r="X674" s="7"/>
      <c r="Z674" s="7"/>
      <c r="AB674" s="7"/>
      <c r="AC674" s="7"/>
      <c r="AE674" s="7"/>
      <c r="AG674" s="7"/>
      <c r="AI674" s="7"/>
      <c r="AJ674" s="7"/>
      <c r="AL674" s="7"/>
      <c r="AN674" s="7"/>
      <c r="AP674" s="7"/>
      <c r="AQ674" s="7"/>
      <c r="AS674" s="7"/>
      <c r="AU674" s="7"/>
      <c r="AW674" s="7"/>
      <c r="AX674" s="7"/>
      <c r="AZ674" s="7"/>
      <c r="BB674" s="7"/>
      <c r="BD674" s="7"/>
      <c r="BE674" s="7"/>
      <c r="BG674" s="7"/>
      <c r="BI674" s="7"/>
      <c r="BK674" s="7"/>
      <c r="BL674" s="7"/>
      <c r="BN674" s="7"/>
      <c r="BP674" s="7"/>
      <c r="BR674" s="7"/>
      <c r="BS674" s="7"/>
      <c r="BU674" s="7"/>
      <c r="BW674" s="7"/>
      <c r="BY674" s="7"/>
      <c r="BZ674" s="7"/>
      <c r="CB674" s="7"/>
      <c r="CD674" s="7"/>
      <c r="CF674" s="7"/>
    </row>
    <row r="675" spans="1:84" s="5" customFormat="1" x14ac:dyDescent="0.25">
      <c r="A675" s="7"/>
      <c r="U675" s="7"/>
      <c r="V675" s="7"/>
      <c r="X675" s="7"/>
      <c r="Z675" s="7"/>
      <c r="AB675" s="7"/>
      <c r="AC675" s="7"/>
      <c r="AE675" s="7"/>
      <c r="AG675" s="7"/>
      <c r="AI675" s="7"/>
      <c r="AJ675" s="7"/>
      <c r="AL675" s="7"/>
      <c r="AN675" s="7"/>
      <c r="AP675" s="7"/>
      <c r="AQ675" s="7"/>
      <c r="AS675" s="7"/>
      <c r="AU675" s="7"/>
      <c r="AW675" s="7"/>
      <c r="AX675" s="7"/>
      <c r="AZ675" s="7"/>
      <c r="BB675" s="7"/>
      <c r="BD675" s="7"/>
      <c r="BE675" s="7"/>
      <c r="BG675" s="7"/>
      <c r="BI675" s="7"/>
      <c r="BK675" s="7"/>
      <c r="BL675" s="7"/>
      <c r="BN675" s="7"/>
      <c r="BP675" s="7"/>
      <c r="BR675" s="7"/>
      <c r="BS675" s="7"/>
      <c r="BU675" s="7"/>
      <c r="BW675" s="7"/>
      <c r="BY675" s="7"/>
      <c r="BZ675" s="7"/>
      <c r="CB675" s="7"/>
      <c r="CD675" s="7"/>
      <c r="CF675" s="7"/>
    </row>
    <row r="676" spans="1:84" s="5" customFormat="1" x14ac:dyDescent="0.25">
      <c r="A676" s="7"/>
      <c r="U676" s="7"/>
      <c r="V676" s="7"/>
      <c r="X676" s="7"/>
      <c r="Z676" s="7"/>
      <c r="AB676" s="7"/>
      <c r="AC676" s="7"/>
      <c r="AE676" s="7"/>
      <c r="AG676" s="7"/>
      <c r="AI676" s="7"/>
      <c r="AJ676" s="7"/>
      <c r="AL676" s="7"/>
      <c r="AN676" s="7"/>
      <c r="AP676" s="7"/>
      <c r="AQ676" s="7"/>
      <c r="AS676" s="7"/>
      <c r="AU676" s="7"/>
      <c r="AW676" s="7"/>
      <c r="AX676" s="7"/>
      <c r="AZ676" s="7"/>
      <c r="BB676" s="7"/>
      <c r="BD676" s="7"/>
      <c r="BE676" s="7"/>
      <c r="BG676" s="7"/>
      <c r="BI676" s="7"/>
      <c r="BK676" s="7"/>
      <c r="BL676" s="7"/>
      <c r="BN676" s="7"/>
      <c r="BP676" s="7"/>
      <c r="BR676" s="7"/>
      <c r="BS676" s="7"/>
      <c r="BU676" s="7"/>
      <c r="BW676" s="7"/>
      <c r="BY676" s="7"/>
      <c r="BZ676" s="7"/>
      <c r="CB676" s="7"/>
      <c r="CD676" s="7"/>
      <c r="CF676" s="7"/>
    </row>
    <row r="677" spans="1:84" s="5" customFormat="1" x14ac:dyDescent="0.25">
      <c r="A677" s="7"/>
      <c r="U677" s="7"/>
      <c r="V677" s="7"/>
      <c r="X677" s="7"/>
      <c r="Z677" s="7"/>
      <c r="AB677" s="7"/>
      <c r="AC677" s="7"/>
      <c r="AE677" s="7"/>
      <c r="AG677" s="7"/>
      <c r="AI677" s="7"/>
      <c r="AJ677" s="7"/>
      <c r="AL677" s="7"/>
      <c r="AN677" s="7"/>
      <c r="AP677" s="7"/>
      <c r="AQ677" s="7"/>
      <c r="AS677" s="7"/>
      <c r="AU677" s="7"/>
      <c r="AW677" s="7"/>
      <c r="AX677" s="7"/>
      <c r="AZ677" s="7"/>
      <c r="BB677" s="7"/>
      <c r="BD677" s="7"/>
      <c r="BE677" s="7"/>
      <c r="BG677" s="7"/>
      <c r="BI677" s="7"/>
      <c r="BK677" s="7"/>
      <c r="BL677" s="7"/>
      <c r="BN677" s="7"/>
      <c r="BP677" s="7"/>
      <c r="BR677" s="7"/>
      <c r="BS677" s="7"/>
      <c r="BU677" s="7"/>
      <c r="BW677" s="7"/>
      <c r="BY677" s="7"/>
      <c r="BZ677" s="7"/>
      <c r="CB677" s="7"/>
      <c r="CD677" s="7"/>
      <c r="CF677" s="7"/>
    </row>
    <row r="678" spans="1:84" s="5" customFormat="1" x14ac:dyDescent="0.25">
      <c r="A678" s="7"/>
      <c r="U678" s="7"/>
      <c r="V678" s="7"/>
      <c r="X678" s="7"/>
      <c r="Z678" s="7"/>
      <c r="AB678" s="7"/>
      <c r="AC678" s="7"/>
      <c r="AE678" s="7"/>
      <c r="AG678" s="7"/>
      <c r="AI678" s="7"/>
      <c r="AJ678" s="7"/>
      <c r="AL678" s="7"/>
      <c r="AN678" s="7"/>
      <c r="AP678" s="7"/>
      <c r="AQ678" s="7"/>
      <c r="AS678" s="7"/>
      <c r="AU678" s="7"/>
      <c r="AW678" s="7"/>
      <c r="AX678" s="7"/>
      <c r="AZ678" s="7"/>
      <c r="BB678" s="7"/>
      <c r="BD678" s="7"/>
      <c r="BE678" s="7"/>
      <c r="BG678" s="7"/>
      <c r="BI678" s="7"/>
      <c r="BK678" s="7"/>
      <c r="BL678" s="7"/>
      <c r="BN678" s="7"/>
      <c r="BP678" s="7"/>
      <c r="BR678" s="7"/>
      <c r="BS678" s="7"/>
      <c r="BU678" s="7"/>
      <c r="BW678" s="7"/>
      <c r="BY678" s="7"/>
      <c r="BZ678" s="7"/>
      <c r="CB678" s="7"/>
      <c r="CD678" s="7"/>
      <c r="CF678" s="7"/>
    </row>
    <row r="679" spans="1:84" s="5" customFormat="1" x14ac:dyDescent="0.25">
      <c r="A679" s="7"/>
      <c r="U679" s="7"/>
      <c r="V679" s="7"/>
      <c r="X679" s="7"/>
      <c r="Z679" s="7"/>
      <c r="AB679" s="7"/>
      <c r="AC679" s="7"/>
      <c r="AE679" s="7"/>
      <c r="AG679" s="7"/>
      <c r="AI679" s="7"/>
      <c r="AJ679" s="7"/>
      <c r="AL679" s="7"/>
      <c r="AN679" s="7"/>
      <c r="AP679" s="7"/>
      <c r="AQ679" s="7"/>
      <c r="AS679" s="7"/>
      <c r="AU679" s="7"/>
      <c r="AW679" s="7"/>
      <c r="AX679" s="7"/>
      <c r="AZ679" s="7"/>
      <c r="BB679" s="7"/>
      <c r="BD679" s="7"/>
      <c r="BE679" s="7"/>
      <c r="BG679" s="7"/>
      <c r="BI679" s="7"/>
      <c r="BK679" s="7"/>
      <c r="BL679" s="7"/>
      <c r="BN679" s="7"/>
      <c r="BP679" s="7"/>
      <c r="BR679" s="7"/>
      <c r="BS679" s="7"/>
      <c r="BU679" s="7"/>
      <c r="BW679" s="7"/>
      <c r="BY679" s="7"/>
      <c r="BZ679" s="7"/>
      <c r="CB679" s="7"/>
      <c r="CD679" s="7"/>
      <c r="CF679" s="7"/>
    </row>
    <row r="680" spans="1:84" s="5" customFormat="1" x14ac:dyDescent="0.25">
      <c r="A680" s="7"/>
      <c r="U680" s="7"/>
      <c r="V680" s="7"/>
      <c r="X680" s="7"/>
      <c r="Z680" s="7"/>
      <c r="AB680" s="7"/>
      <c r="AC680" s="7"/>
      <c r="AE680" s="7"/>
      <c r="AG680" s="7"/>
      <c r="AI680" s="7"/>
      <c r="AJ680" s="7"/>
      <c r="AL680" s="7"/>
      <c r="AN680" s="7"/>
      <c r="AP680" s="7"/>
      <c r="AQ680" s="7"/>
      <c r="AS680" s="7"/>
      <c r="AU680" s="7"/>
      <c r="AW680" s="7"/>
      <c r="AX680" s="7"/>
      <c r="AZ680" s="7"/>
      <c r="BB680" s="7"/>
      <c r="BD680" s="7"/>
      <c r="BE680" s="7"/>
      <c r="BG680" s="7"/>
      <c r="BI680" s="7"/>
      <c r="BK680" s="7"/>
      <c r="BL680" s="7"/>
      <c r="BN680" s="7"/>
      <c r="BP680" s="7"/>
      <c r="BR680" s="7"/>
      <c r="BS680" s="7"/>
      <c r="BU680" s="7"/>
      <c r="BW680" s="7"/>
      <c r="BY680" s="7"/>
      <c r="BZ680" s="7"/>
      <c r="CB680" s="7"/>
      <c r="CD680" s="7"/>
      <c r="CF680" s="7"/>
    </row>
    <row r="681" spans="1:84" s="5" customFormat="1" x14ac:dyDescent="0.25">
      <c r="A681" s="7"/>
      <c r="U681" s="7"/>
      <c r="V681" s="7"/>
      <c r="X681" s="7"/>
      <c r="Z681" s="7"/>
      <c r="AB681" s="7"/>
      <c r="AC681" s="7"/>
      <c r="AE681" s="7"/>
      <c r="AG681" s="7"/>
      <c r="AI681" s="7"/>
      <c r="AJ681" s="7"/>
      <c r="AL681" s="7"/>
      <c r="AN681" s="7"/>
      <c r="AP681" s="7"/>
      <c r="AQ681" s="7"/>
      <c r="AS681" s="7"/>
      <c r="AU681" s="7"/>
      <c r="AW681" s="7"/>
      <c r="AX681" s="7"/>
      <c r="AZ681" s="7"/>
      <c r="BB681" s="7"/>
      <c r="BD681" s="7"/>
      <c r="BE681" s="7"/>
      <c r="BG681" s="7"/>
      <c r="BI681" s="7"/>
      <c r="BK681" s="7"/>
      <c r="BL681" s="7"/>
      <c r="BN681" s="7"/>
      <c r="BP681" s="7"/>
      <c r="BR681" s="7"/>
      <c r="BS681" s="7"/>
      <c r="BU681" s="7"/>
      <c r="BW681" s="7"/>
      <c r="BY681" s="7"/>
      <c r="BZ681" s="7"/>
      <c r="CB681" s="7"/>
      <c r="CD681" s="7"/>
      <c r="CF681" s="7"/>
    </row>
    <row r="682" spans="1:84" s="5" customFormat="1" x14ac:dyDescent="0.25">
      <c r="A682" s="7"/>
      <c r="U682" s="7"/>
      <c r="V682" s="7"/>
      <c r="X682" s="7"/>
      <c r="Z682" s="7"/>
      <c r="AB682" s="7"/>
      <c r="AC682" s="7"/>
      <c r="AE682" s="7"/>
      <c r="AG682" s="7"/>
      <c r="AI682" s="7"/>
      <c r="AJ682" s="7"/>
      <c r="AL682" s="7"/>
      <c r="AN682" s="7"/>
      <c r="AP682" s="7"/>
      <c r="AQ682" s="7"/>
      <c r="AS682" s="7"/>
      <c r="AU682" s="7"/>
      <c r="AW682" s="7"/>
      <c r="AX682" s="7"/>
      <c r="AZ682" s="7"/>
      <c r="BB682" s="7"/>
      <c r="BD682" s="7"/>
      <c r="BE682" s="7"/>
      <c r="BG682" s="7"/>
      <c r="BI682" s="7"/>
      <c r="BK682" s="7"/>
      <c r="BL682" s="7"/>
      <c r="BN682" s="7"/>
      <c r="BP682" s="7"/>
      <c r="BR682" s="7"/>
      <c r="BS682" s="7"/>
      <c r="BU682" s="7"/>
      <c r="BW682" s="7"/>
      <c r="BY682" s="7"/>
      <c r="BZ682" s="7"/>
      <c r="CB682" s="7"/>
      <c r="CD682" s="7"/>
      <c r="CF682" s="7"/>
    </row>
    <row r="683" spans="1:84" s="5" customFormat="1" x14ac:dyDescent="0.25">
      <c r="A683" s="7"/>
      <c r="U683" s="7"/>
      <c r="V683" s="7"/>
      <c r="X683" s="7"/>
      <c r="Z683" s="7"/>
      <c r="AB683" s="7"/>
      <c r="AC683" s="7"/>
      <c r="AE683" s="7"/>
      <c r="AG683" s="7"/>
      <c r="AI683" s="7"/>
      <c r="AJ683" s="7"/>
      <c r="AL683" s="7"/>
      <c r="AN683" s="7"/>
      <c r="AP683" s="7"/>
      <c r="AQ683" s="7"/>
      <c r="AS683" s="7"/>
      <c r="AU683" s="7"/>
      <c r="AW683" s="7"/>
      <c r="AX683" s="7"/>
      <c r="AZ683" s="7"/>
      <c r="BB683" s="7"/>
      <c r="BD683" s="7"/>
      <c r="BE683" s="7"/>
      <c r="BG683" s="7"/>
      <c r="BI683" s="7"/>
      <c r="BK683" s="7"/>
      <c r="BL683" s="7"/>
      <c r="BN683" s="7"/>
      <c r="BP683" s="7"/>
      <c r="BR683" s="7"/>
      <c r="BS683" s="7"/>
      <c r="BU683" s="7"/>
      <c r="BW683" s="7"/>
      <c r="BY683" s="7"/>
      <c r="BZ683" s="7"/>
      <c r="CB683" s="7"/>
      <c r="CD683" s="7"/>
      <c r="CF683" s="7"/>
    </row>
    <row r="684" spans="1:84" s="5" customFormat="1" x14ac:dyDescent="0.25">
      <c r="A684" s="7"/>
      <c r="U684" s="7"/>
      <c r="V684" s="7"/>
      <c r="X684" s="7"/>
      <c r="Z684" s="7"/>
      <c r="AB684" s="7"/>
      <c r="AC684" s="7"/>
      <c r="AE684" s="7"/>
      <c r="AG684" s="7"/>
      <c r="AI684" s="7"/>
      <c r="AJ684" s="7"/>
      <c r="AL684" s="7"/>
      <c r="AN684" s="7"/>
      <c r="AP684" s="7"/>
      <c r="AQ684" s="7"/>
      <c r="AS684" s="7"/>
      <c r="AU684" s="7"/>
      <c r="AW684" s="7"/>
      <c r="AX684" s="7"/>
      <c r="AZ684" s="7"/>
      <c r="BB684" s="7"/>
      <c r="BD684" s="7"/>
      <c r="BE684" s="7"/>
      <c r="BG684" s="7"/>
      <c r="BI684" s="7"/>
      <c r="BK684" s="7"/>
      <c r="BL684" s="7"/>
      <c r="BN684" s="7"/>
      <c r="BP684" s="7"/>
      <c r="BR684" s="7"/>
      <c r="BS684" s="7"/>
      <c r="BU684" s="7"/>
      <c r="BW684" s="7"/>
      <c r="BY684" s="7"/>
      <c r="BZ684" s="7"/>
      <c r="CB684" s="7"/>
      <c r="CD684" s="7"/>
      <c r="CF684" s="7"/>
    </row>
    <row r="685" spans="1:84" s="5" customFormat="1" x14ac:dyDescent="0.25">
      <c r="A685" s="7"/>
      <c r="U685" s="7"/>
      <c r="V685" s="7"/>
      <c r="X685" s="7"/>
      <c r="Z685" s="7"/>
      <c r="AB685" s="7"/>
      <c r="AC685" s="7"/>
      <c r="AE685" s="7"/>
      <c r="AG685" s="7"/>
      <c r="AI685" s="7"/>
      <c r="AJ685" s="7"/>
      <c r="AL685" s="7"/>
      <c r="AN685" s="7"/>
      <c r="AP685" s="7"/>
      <c r="AQ685" s="7"/>
      <c r="AS685" s="7"/>
      <c r="AU685" s="7"/>
      <c r="AW685" s="7"/>
      <c r="AX685" s="7"/>
      <c r="AZ685" s="7"/>
      <c r="BB685" s="7"/>
      <c r="BD685" s="7"/>
      <c r="BE685" s="7"/>
      <c r="BG685" s="7"/>
      <c r="BI685" s="7"/>
      <c r="BK685" s="7"/>
      <c r="BL685" s="7"/>
      <c r="BN685" s="7"/>
      <c r="BP685" s="7"/>
      <c r="BR685" s="7"/>
      <c r="BS685" s="7"/>
      <c r="BU685" s="7"/>
      <c r="BW685" s="7"/>
      <c r="BY685" s="7"/>
      <c r="BZ685" s="7"/>
      <c r="CB685" s="7"/>
      <c r="CD685" s="7"/>
      <c r="CF685" s="7"/>
    </row>
    <row r="686" spans="1:84" s="5" customFormat="1" x14ac:dyDescent="0.25">
      <c r="A686" s="7"/>
      <c r="U686" s="7"/>
      <c r="V686" s="7"/>
      <c r="X686" s="7"/>
      <c r="Z686" s="7"/>
      <c r="AB686" s="7"/>
      <c r="AC686" s="7"/>
      <c r="AE686" s="7"/>
      <c r="AG686" s="7"/>
      <c r="AI686" s="7"/>
      <c r="AJ686" s="7"/>
      <c r="AL686" s="7"/>
      <c r="AN686" s="7"/>
      <c r="AP686" s="7"/>
      <c r="AQ686" s="7"/>
      <c r="AS686" s="7"/>
      <c r="AU686" s="7"/>
      <c r="AW686" s="7"/>
      <c r="AX686" s="7"/>
      <c r="AZ686" s="7"/>
      <c r="BB686" s="7"/>
      <c r="BD686" s="7"/>
      <c r="BE686" s="7"/>
      <c r="BG686" s="7"/>
      <c r="BI686" s="7"/>
      <c r="BK686" s="7"/>
      <c r="BL686" s="7"/>
      <c r="BN686" s="7"/>
      <c r="BP686" s="7"/>
      <c r="BR686" s="7"/>
      <c r="BS686" s="7"/>
      <c r="BU686" s="7"/>
      <c r="BW686" s="7"/>
      <c r="BY686" s="7"/>
      <c r="BZ686" s="7"/>
      <c r="CB686" s="7"/>
      <c r="CD686" s="7"/>
      <c r="CF686" s="7"/>
    </row>
    <row r="687" spans="1:84" s="5" customFormat="1" x14ac:dyDescent="0.25">
      <c r="A687" s="7"/>
      <c r="U687" s="7"/>
      <c r="V687" s="7"/>
      <c r="X687" s="7"/>
      <c r="Z687" s="7"/>
      <c r="AB687" s="7"/>
      <c r="AC687" s="7"/>
      <c r="AE687" s="7"/>
      <c r="AG687" s="7"/>
      <c r="AI687" s="7"/>
      <c r="AJ687" s="7"/>
      <c r="AL687" s="7"/>
      <c r="AN687" s="7"/>
      <c r="AP687" s="7"/>
      <c r="AQ687" s="7"/>
      <c r="AS687" s="7"/>
      <c r="AU687" s="7"/>
      <c r="AW687" s="7"/>
      <c r="AX687" s="7"/>
      <c r="AZ687" s="7"/>
      <c r="BB687" s="7"/>
      <c r="BD687" s="7"/>
      <c r="BE687" s="7"/>
      <c r="BG687" s="7"/>
      <c r="BI687" s="7"/>
      <c r="BK687" s="7"/>
      <c r="BL687" s="7"/>
      <c r="BN687" s="7"/>
      <c r="BP687" s="7"/>
      <c r="BR687" s="7"/>
      <c r="BS687" s="7"/>
      <c r="BU687" s="7"/>
      <c r="BW687" s="7"/>
      <c r="BY687" s="7"/>
      <c r="BZ687" s="7"/>
      <c r="CB687" s="7"/>
      <c r="CD687" s="7"/>
      <c r="CF687" s="7"/>
    </row>
    <row r="688" spans="1:84" s="5" customFormat="1" x14ac:dyDescent="0.25">
      <c r="A688" s="7"/>
      <c r="U688" s="7"/>
      <c r="V688" s="7"/>
      <c r="X688" s="7"/>
      <c r="Z688" s="7"/>
      <c r="AB688" s="7"/>
      <c r="AC688" s="7"/>
      <c r="AE688" s="7"/>
      <c r="AG688" s="7"/>
      <c r="AI688" s="7"/>
      <c r="AJ688" s="7"/>
      <c r="AL688" s="7"/>
      <c r="AN688" s="7"/>
      <c r="AP688" s="7"/>
      <c r="AQ688" s="7"/>
      <c r="AS688" s="7"/>
      <c r="AU688" s="7"/>
      <c r="AW688" s="7"/>
      <c r="AX688" s="7"/>
      <c r="AZ688" s="7"/>
      <c r="BB688" s="7"/>
      <c r="BD688" s="7"/>
      <c r="BE688" s="7"/>
      <c r="BG688" s="7"/>
      <c r="BI688" s="7"/>
      <c r="BK688" s="7"/>
      <c r="BL688" s="7"/>
      <c r="BN688" s="7"/>
      <c r="BP688" s="7"/>
      <c r="BR688" s="7"/>
      <c r="BS688" s="7"/>
      <c r="BU688" s="7"/>
      <c r="BW688" s="7"/>
      <c r="BY688" s="7"/>
      <c r="BZ688" s="7"/>
      <c r="CB688" s="7"/>
      <c r="CD688" s="7"/>
      <c r="CF688" s="7"/>
    </row>
    <row r="689" spans="1:84" s="5" customFormat="1" x14ac:dyDescent="0.25">
      <c r="A689" s="7"/>
      <c r="U689" s="7"/>
      <c r="V689" s="7"/>
      <c r="X689" s="7"/>
      <c r="Z689" s="7"/>
      <c r="AB689" s="7"/>
      <c r="AC689" s="7"/>
      <c r="AE689" s="7"/>
      <c r="AG689" s="7"/>
      <c r="AI689" s="7"/>
      <c r="AJ689" s="7"/>
      <c r="AL689" s="7"/>
      <c r="AN689" s="7"/>
      <c r="AP689" s="7"/>
      <c r="AQ689" s="7"/>
      <c r="AS689" s="7"/>
      <c r="AU689" s="7"/>
      <c r="AW689" s="7"/>
      <c r="AX689" s="7"/>
      <c r="AZ689" s="7"/>
      <c r="BB689" s="7"/>
      <c r="BD689" s="7"/>
      <c r="BE689" s="7"/>
      <c r="BG689" s="7"/>
      <c r="BI689" s="7"/>
      <c r="BK689" s="7"/>
      <c r="BL689" s="7"/>
      <c r="BN689" s="7"/>
      <c r="BP689" s="7"/>
      <c r="BR689" s="7"/>
      <c r="BS689" s="7"/>
      <c r="BU689" s="7"/>
      <c r="BW689" s="7"/>
      <c r="BY689" s="7"/>
      <c r="BZ689" s="7"/>
      <c r="CB689" s="7"/>
      <c r="CD689" s="7"/>
      <c r="CF689" s="7"/>
    </row>
    <row r="690" spans="1:84" s="5" customFormat="1" x14ac:dyDescent="0.25">
      <c r="A690" s="7"/>
      <c r="U690" s="7"/>
      <c r="V690" s="7"/>
      <c r="X690" s="7"/>
      <c r="Z690" s="7"/>
      <c r="AB690" s="7"/>
      <c r="AC690" s="7"/>
      <c r="AE690" s="7"/>
      <c r="AG690" s="7"/>
      <c r="AI690" s="7"/>
      <c r="AJ690" s="7"/>
      <c r="AL690" s="7"/>
      <c r="AN690" s="7"/>
      <c r="AP690" s="7"/>
      <c r="AQ690" s="7"/>
      <c r="AS690" s="7"/>
      <c r="AU690" s="7"/>
      <c r="AW690" s="7"/>
      <c r="AX690" s="7"/>
      <c r="AZ690" s="7"/>
      <c r="BB690" s="7"/>
      <c r="BD690" s="7"/>
      <c r="BE690" s="7"/>
      <c r="BG690" s="7"/>
      <c r="BI690" s="7"/>
      <c r="BK690" s="7"/>
      <c r="BL690" s="7"/>
      <c r="BN690" s="7"/>
      <c r="BP690" s="7"/>
      <c r="BR690" s="7"/>
      <c r="BS690" s="7"/>
      <c r="BU690" s="7"/>
      <c r="BW690" s="7"/>
      <c r="BY690" s="7"/>
      <c r="BZ690" s="7"/>
      <c r="CB690" s="7"/>
      <c r="CD690" s="7"/>
      <c r="CF690" s="7"/>
    </row>
    <row r="691" spans="1:84" s="5" customFormat="1" x14ac:dyDescent="0.25">
      <c r="A691" s="7"/>
      <c r="U691" s="7"/>
      <c r="V691" s="7"/>
      <c r="X691" s="7"/>
      <c r="Z691" s="7"/>
      <c r="AB691" s="7"/>
      <c r="AC691" s="7"/>
      <c r="AE691" s="7"/>
      <c r="AG691" s="7"/>
      <c r="AI691" s="7"/>
      <c r="AJ691" s="7"/>
      <c r="AL691" s="7"/>
      <c r="AN691" s="7"/>
      <c r="AP691" s="7"/>
      <c r="AQ691" s="7"/>
      <c r="AS691" s="7"/>
      <c r="AU691" s="7"/>
      <c r="AW691" s="7"/>
      <c r="AX691" s="7"/>
      <c r="AZ691" s="7"/>
      <c r="BB691" s="7"/>
      <c r="BD691" s="7"/>
      <c r="BE691" s="7"/>
      <c r="BG691" s="7"/>
      <c r="BI691" s="7"/>
      <c r="BK691" s="7"/>
      <c r="BL691" s="7"/>
      <c r="BN691" s="7"/>
      <c r="BP691" s="7"/>
      <c r="BR691" s="7"/>
      <c r="BS691" s="7"/>
      <c r="BU691" s="7"/>
      <c r="BW691" s="7"/>
      <c r="BY691" s="7"/>
      <c r="BZ691" s="7"/>
      <c r="CB691" s="7"/>
      <c r="CD691" s="7"/>
      <c r="CF691" s="7"/>
    </row>
    <row r="692" spans="1:84" s="5" customFormat="1" x14ac:dyDescent="0.25">
      <c r="A692" s="7"/>
      <c r="U692" s="7"/>
      <c r="V692" s="7"/>
      <c r="X692" s="7"/>
      <c r="Z692" s="7"/>
      <c r="AB692" s="7"/>
      <c r="AC692" s="7"/>
      <c r="AE692" s="7"/>
      <c r="AG692" s="7"/>
      <c r="AI692" s="7"/>
      <c r="AJ692" s="7"/>
      <c r="AL692" s="7"/>
      <c r="AN692" s="7"/>
      <c r="AP692" s="7"/>
      <c r="AQ692" s="7"/>
      <c r="AS692" s="7"/>
      <c r="AU692" s="7"/>
      <c r="AW692" s="7"/>
      <c r="AX692" s="7"/>
      <c r="AZ692" s="7"/>
      <c r="BB692" s="7"/>
      <c r="BD692" s="7"/>
      <c r="BE692" s="7"/>
      <c r="BG692" s="7"/>
      <c r="BI692" s="7"/>
      <c r="BK692" s="7"/>
      <c r="BL692" s="7"/>
      <c r="BN692" s="7"/>
      <c r="BP692" s="7"/>
      <c r="BR692" s="7"/>
      <c r="BS692" s="7"/>
      <c r="BU692" s="7"/>
      <c r="BW692" s="7"/>
      <c r="BY692" s="7"/>
      <c r="BZ692" s="7"/>
      <c r="CB692" s="7"/>
      <c r="CD692" s="7"/>
      <c r="CF692" s="7"/>
    </row>
    <row r="693" spans="1:84" s="5" customFormat="1" x14ac:dyDescent="0.25">
      <c r="A693" s="7"/>
      <c r="U693" s="7"/>
      <c r="V693" s="7"/>
      <c r="X693" s="7"/>
      <c r="Z693" s="7"/>
      <c r="AB693" s="7"/>
      <c r="AC693" s="7"/>
      <c r="AE693" s="7"/>
      <c r="AG693" s="7"/>
      <c r="AI693" s="7"/>
      <c r="AJ693" s="7"/>
      <c r="AL693" s="7"/>
      <c r="AN693" s="7"/>
      <c r="AP693" s="7"/>
      <c r="AQ693" s="7"/>
      <c r="AS693" s="7"/>
      <c r="AU693" s="7"/>
      <c r="AW693" s="7"/>
      <c r="AX693" s="7"/>
      <c r="AZ693" s="7"/>
      <c r="BB693" s="7"/>
      <c r="BD693" s="7"/>
      <c r="BE693" s="7"/>
      <c r="BG693" s="7"/>
      <c r="BI693" s="7"/>
      <c r="BK693" s="7"/>
      <c r="BL693" s="7"/>
      <c r="BN693" s="7"/>
      <c r="BP693" s="7"/>
      <c r="BR693" s="7"/>
      <c r="BS693" s="7"/>
      <c r="BU693" s="7"/>
      <c r="BW693" s="7"/>
      <c r="BY693" s="7"/>
      <c r="BZ693" s="7"/>
      <c r="CB693" s="7"/>
      <c r="CD693" s="7"/>
      <c r="CF693" s="7"/>
    </row>
    <row r="694" spans="1:84" s="5" customFormat="1" x14ac:dyDescent="0.25">
      <c r="A694" s="7"/>
      <c r="U694" s="7"/>
      <c r="V694" s="7"/>
      <c r="X694" s="7"/>
      <c r="Z694" s="7"/>
      <c r="AB694" s="7"/>
      <c r="AC694" s="7"/>
      <c r="AE694" s="7"/>
      <c r="AG694" s="7"/>
      <c r="AI694" s="7"/>
      <c r="AJ694" s="7"/>
      <c r="AL694" s="7"/>
      <c r="AN694" s="7"/>
      <c r="AP694" s="7"/>
      <c r="AQ694" s="7"/>
      <c r="AS694" s="7"/>
      <c r="AU694" s="7"/>
      <c r="AW694" s="7"/>
      <c r="AX694" s="7"/>
      <c r="AZ694" s="7"/>
      <c r="BB694" s="7"/>
      <c r="BD694" s="7"/>
      <c r="BE694" s="7"/>
      <c r="BG694" s="7"/>
      <c r="BI694" s="7"/>
      <c r="BK694" s="7"/>
      <c r="BL694" s="7"/>
      <c r="BN694" s="7"/>
      <c r="BP694" s="7"/>
      <c r="BR694" s="7"/>
      <c r="BS694" s="7"/>
      <c r="BU694" s="7"/>
      <c r="BW694" s="7"/>
      <c r="BY694" s="7"/>
      <c r="BZ694" s="7"/>
      <c r="CB694" s="7"/>
      <c r="CD694" s="7"/>
      <c r="CF694" s="7"/>
    </row>
    <row r="695" spans="1:84" s="5" customFormat="1" x14ac:dyDescent="0.25">
      <c r="A695" s="7"/>
      <c r="U695" s="7"/>
      <c r="V695" s="7"/>
      <c r="X695" s="7"/>
      <c r="Z695" s="7"/>
      <c r="AB695" s="7"/>
      <c r="AC695" s="7"/>
      <c r="AE695" s="7"/>
      <c r="AG695" s="7"/>
      <c r="AI695" s="7"/>
      <c r="AJ695" s="7"/>
      <c r="AL695" s="7"/>
      <c r="AN695" s="7"/>
      <c r="AP695" s="7"/>
      <c r="AQ695" s="7"/>
      <c r="AS695" s="7"/>
      <c r="AU695" s="7"/>
      <c r="AW695" s="7"/>
      <c r="AX695" s="7"/>
      <c r="AZ695" s="7"/>
      <c r="BB695" s="7"/>
      <c r="BD695" s="7"/>
      <c r="BE695" s="7"/>
      <c r="BG695" s="7"/>
      <c r="BI695" s="7"/>
      <c r="BK695" s="7"/>
      <c r="BL695" s="7"/>
      <c r="BN695" s="7"/>
      <c r="BP695" s="7"/>
      <c r="BR695" s="7"/>
      <c r="BS695" s="7"/>
      <c r="BU695" s="7"/>
      <c r="BW695" s="7"/>
      <c r="BY695" s="7"/>
      <c r="BZ695" s="7"/>
      <c r="CB695" s="7"/>
      <c r="CD695" s="7"/>
      <c r="CF695" s="7"/>
    </row>
    <row r="696" spans="1:84" s="5" customFormat="1" x14ac:dyDescent="0.25">
      <c r="A696" s="7"/>
      <c r="U696" s="7"/>
      <c r="V696" s="7"/>
      <c r="X696" s="7"/>
      <c r="Z696" s="7"/>
      <c r="AB696" s="7"/>
      <c r="AC696" s="7"/>
      <c r="AE696" s="7"/>
      <c r="AG696" s="7"/>
      <c r="AI696" s="7"/>
      <c r="AJ696" s="7"/>
      <c r="AL696" s="7"/>
      <c r="AN696" s="7"/>
      <c r="AP696" s="7"/>
      <c r="AQ696" s="7"/>
      <c r="AS696" s="7"/>
      <c r="AU696" s="7"/>
      <c r="AW696" s="7"/>
      <c r="AX696" s="7"/>
      <c r="AZ696" s="7"/>
      <c r="BB696" s="7"/>
      <c r="BD696" s="7"/>
      <c r="BE696" s="7"/>
      <c r="BG696" s="7"/>
      <c r="BI696" s="7"/>
      <c r="BK696" s="7"/>
      <c r="BL696" s="7"/>
      <c r="BN696" s="7"/>
      <c r="BP696" s="7"/>
      <c r="BR696" s="7"/>
      <c r="BS696" s="7"/>
      <c r="BU696" s="7"/>
      <c r="BW696" s="7"/>
      <c r="BY696" s="7"/>
      <c r="BZ696" s="7"/>
      <c r="CB696" s="7"/>
      <c r="CD696" s="7"/>
      <c r="CF696" s="7"/>
    </row>
    <row r="697" spans="1:84" s="5" customFormat="1" x14ac:dyDescent="0.25">
      <c r="A697" s="7"/>
      <c r="U697" s="7"/>
      <c r="V697" s="7"/>
      <c r="X697" s="7"/>
      <c r="Z697" s="7"/>
      <c r="AB697" s="7"/>
      <c r="AC697" s="7"/>
      <c r="AE697" s="7"/>
      <c r="AG697" s="7"/>
      <c r="AI697" s="7"/>
      <c r="AJ697" s="7"/>
      <c r="AL697" s="7"/>
      <c r="AN697" s="7"/>
      <c r="AP697" s="7"/>
      <c r="AQ697" s="7"/>
      <c r="AS697" s="7"/>
      <c r="AU697" s="7"/>
      <c r="AW697" s="7"/>
      <c r="AX697" s="7"/>
      <c r="AZ697" s="7"/>
      <c r="BB697" s="7"/>
      <c r="BD697" s="7"/>
      <c r="BE697" s="7"/>
      <c r="BG697" s="7"/>
      <c r="BI697" s="7"/>
      <c r="BK697" s="7"/>
      <c r="BL697" s="7"/>
      <c r="BN697" s="7"/>
      <c r="BP697" s="7"/>
      <c r="BR697" s="7"/>
      <c r="BS697" s="7"/>
      <c r="BU697" s="7"/>
      <c r="BW697" s="7"/>
      <c r="BY697" s="7"/>
      <c r="BZ697" s="7"/>
      <c r="CB697" s="7"/>
      <c r="CD697" s="7"/>
      <c r="CF697" s="7"/>
    </row>
    <row r="698" spans="1:84" s="5" customFormat="1" x14ac:dyDescent="0.25">
      <c r="A698" s="7"/>
      <c r="U698" s="7"/>
      <c r="V698" s="7"/>
      <c r="X698" s="7"/>
      <c r="Z698" s="7"/>
      <c r="AB698" s="7"/>
      <c r="AC698" s="7"/>
      <c r="AE698" s="7"/>
      <c r="AG698" s="7"/>
      <c r="AI698" s="7"/>
      <c r="AJ698" s="7"/>
      <c r="AL698" s="7"/>
      <c r="AN698" s="7"/>
      <c r="AP698" s="7"/>
      <c r="AQ698" s="7"/>
      <c r="AS698" s="7"/>
      <c r="AU698" s="7"/>
      <c r="AW698" s="7"/>
      <c r="AX698" s="7"/>
      <c r="AZ698" s="7"/>
      <c r="BB698" s="7"/>
      <c r="BD698" s="7"/>
      <c r="BE698" s="7"/>
      <c r="BG698" s="7"/>
      <c r="BI698" s="7"/>
      <c r="BK698" s="7"/>
      <c r="BL698" s="7"/>
      <c r="BN698" s="7"/>
      <c r="BP698" s="7"/>
      <c r="BR698" s="7"/>
      <c r="BS698" s="7"/>
      <c r="BU698" s="7"/>
      <c r="BW698" s="7"/>
      <c r="BY698" s="7"/>
      <c r="BZ698" s="7"/>
      <c r="CB698" s="7"/>
      <c r="CD698" s="7"/>
      <c r="CF698" s="7"/>
    </row>
    <row r="699" spans="1:84" s="5" customFormat="1" x14ac:dyDescent="0.25">
      <c r="A699" s="7"/>
      <c r="U699" s="7"/>
      <c r="V699" s="7"/>
      <c r="X699" s="7"/>
      <c r="Z699" s="7"/>
      <c r="AB699" s="7"/>
      <c r="AC699" s="7"/>
      <c r="AE699" s="7"/>
      <c r="AG699" s="7"/>
      <c r="AI699" s="7"/>
      <c r="AJ699" s="7"/>
      <c r="AL699" s="7"/>
      <c r="AN699" s="7"/>
      <c r="AP699" s="7"/>
      <c r="AQ699" s="7"/>
      <c r="AS699" s="7"/>
      <c r="AU699" s="7"/>
      <c r="AW699" s="7"/>
      <c r="AX699" s="7"/>
      <c r="AZ699" s="7"/>
      <c r="BB699" s="7"/>
      <c r="BD699" s="7"/>
      <c r="BE699" s="7"/>
      <c r="BG699" s="7"/>
      <c r="BI699" s="7"/>
      <c r="BK699" s="7"/>
      <c r="BL699" s="7"/>
      <c r="BN699" s="7"/>
      <c r="BP699" s="7"/>
      <c r="BR699" s="7"/>
      <c r="BS699" s="7"/>
      <c r="BU699" s="7"/>
      <c r="BW699" s="7"/>
      <c r="BY699" s="7"/>
      <c r="BZ699" s="7"/>
      <c r="CB699" s="7"/>
      <c r="CD699" s="7"/>
      <c r="CF699" s="7"/>
    </row>
    <row r="700" spans="1:84" s="5" customFormat="1" x14ac:dyDescent="0.25">
      <c r="A700" s="7"/>
      <c r="U700" s="7"/>
      <c r="V700" s="7"/>
      <c r="X700" s="7"/>
      <c r="Z700" s="7"/>
      <c r="AB700" s="7"/>
      <c r="AC700" s="7"/>
      <c r="AE700" s="7"/>
      <c r="AG700" s="7"/>
      <c r="AI700" s="7"/>
      <c r="AJ700" s="7"/>
      <c r="AL700" s="7"/>
      <c r="AN700" s="7"/>
      <c r="AP700" s="7"/>
      <c r="AQ700" s="7"/>
      <c r="AS700" s="7"/>
      <c r="AU700" s="7"/>
      <c r="AW700" s="7"/>
      <c r="AX700" s="7"/>
      <c r="AZ700" s="7"/>
      <c r="BB700" s="7"/>
      <c r="BD700" s="7"/>
      <c r="BE700" s="7"/>
      <c r="BG700" s="7"/>
      <c r="BI700" s="7"/>
      <c r="BK700" s="7"/>
      <c r="BL700" s="7"/>
      <c r="BN700" s="7"/>
      <c r="BP700" s="7"/>
      <c r="BR700" s="7"/>
      <c r="BS700" s="7"/>
      <c r="BU700" s="7"/>
      <c r="BW700" s="7"/>
      <c r="BY700" s="7"/>
      <c r="BZ700" s="7"/>
      <c r="CB700" s="7"/>
      <c r="CD700" s="7"/>
      <c r="CF700" s="7"/>
    </row>
    <row r="701" spans="1:84" s="5" customFormat="1" x14ac:dyDescent="0.25">
      <c r="A701" s="7"/>
      <c r="U701" s="7"/>
      <c r="V701" s="7"/>
      <c r="X701" s="7"/>
      <c r="Z701" s="7"/>
      <c r="AB701" s="7"/>
      <c r="AC701" s="7"/>
      <c r="AE701" s="7"/>
      <c r="AG701" s="7"/>
      <c r="AI701" s="7"/>
      <c r="AJ701" s="7"/>
      <c r="AL701" s="7"/>
      <c r="AN701" s="7"/>
      <c r="AP701" s="7"/>
      <c r="AQ701" s="7"/>
      <c r="AS701" s="7"/>
      <c r="AU701" s="7"/>
      <c r="AW701" s="7"/>
      <c r="AX701" s="7"/>
      <c r="AZ701" s="7"/>
      <c r="BB701" s="7"/>
      <c r="BD701" s="7"/>
      <c r="BE701" s="7"/>
      <c r="BG701" s="7"/>
      <c r="BI701" s="7"/>
      <c r="BK701" s="7"/>
      <c r="BL701" s="7"/>
      <c r="BN701" s="7"/>
      <c r="BP701" s="7"/>
      <c r="BR701" s="7"/>
      <c r="BS701" s="7"/>
      <c r="BU701" s="7"/>
      <c r="BW701" s="7"/>
      <c r="BY701" s="7"/>
      <c r="BZ701" s="7"/>
      <c r="CB701" s="7"/>
      <c r="CD701" s="7"/>
      <c r="CF701" s="7"/>
    </row>
    <row r="702" spans="1:84" s="5" customFormat="1" x14ac:dyDescent="0.25">
      <c r="A702" s="7"/>
      <c r="U702" s="7"/>
      <c r="V702" s="7"/>
      <c r="X702" s="7"/>
      <c r="Z702" s="7"/>
      <c r="AB702" s="7"/>
      <c r="AC702" s="7"/>
      <c r="AE702" s="7"/>
      <c r="AG702" s="7"/>
      <c r="AI702" s="7"/>
      <c r="AJ702" s="7"/>
      <c r="AL702" s="7"/>
      <c r="AN702" s="7"/>
      <c r="AP702" s="7"/>
      <c r="AQ702" s="7"/>
      <c r="AS702" s="7"/>
      <c r="AU702" s="7"/>
      <c r="AW702" s="7"/>
      <c r="AX702" s="7"/>
      <c r="AZ702" s="7"/>
      <c r="BB702" s="7"/>
      <c r="BD702" s="7"/>
      <c r="BE702" s="7"/>
      <c r="BG702" s="7"/>
      <c r="BI702" s="7"/>
      <c r="BK702" s="7"/>
      <c r="BL702" s="7"/>
      <c r="BN702" s="7"/>
      <c r="BP702" s="7"/>
      <c r="BR702" s="7"/>
      <c r="BS702" s="7"/>
      <c r="BU702" s="7"/>
      <c r="BW702" s="7"/>
      <c r="BY702" s="7"/>
      <c r="BZ702" s="7"/>
      <c r="CB702" s="7"/>
      <c r="CD702" s="7"/>
      <c r="CF702" s="7"/>
    </row>
    <row r="703" spans="1:84" s="5" customFormat="1" x14ac:dyDescent="0.25">
      <c r="A703" s="7"/>
      <c r="U703" s="7"/>
      <c r="V703" s="7"/>
      <c r="X703" s="7"/>
      <c r="Z703" s="7"/>
      <c r="AB703" s="7"/>
      <c r="AC703" s="7"/>
      <c r="AE703" s="7"/>
      <c r="AG703" s="7"/>
      <c r="AI703" s="7"/>
      <c r="AJ703" s="7"/>
      <c r="AL703" s="7"/>
      <c r="AN703" s="7"/>
      <c r="AP703" s="7"/>
      <c r="AQ703" s="7"/>
      <c r="AS703" s="7"/>
      <c r="AU703" s="7"/>
      <c r="AW703" s="7"/>
      <c r="AX703" s="7"/>
      <c r="AZ703" s="7"/>
      <c r="BB703" s="7"/>
      <c r="BD703" s="7"/>
      <c r="BE703" s="7"/>
      <c r="BG703" s="7"/>
      <c r="BI703" s="7"/>
      <c r="BK703" s="7"/>
      <c r="BL703" s="7"/>
      <c r="BN703" s="7"/>
      <c r="BP703" s="7"/>
      <c r="BR703" s="7"/>
      <c r="BS703" s="7"/>
      <c r="BU703" s="7"/>
      <c r="BW703" s="7"/>
      <c r="BY703" s="7"/>
      <c r="BZ703" s="7"/>
      <c r="CB703" s="7"/>
      <c r="CD703" s="7"/>
      <c r="CF703" s="7"/>
    </row>
    <row r="704" spans="1:84" s="5" customFormat="1" x14ac:dyDescent="0.25">
      <c r="A704" s="7"/>
      <c r="U704" s="7"/>
      <c r="V704" s="7"/>
      <c r="X704" s="7"/>
      <c r="Z704" s="7"/>
      <c r="AB704" s="7"/>
      <c r="AC704" s="7"/>
      <c r="AE704" s="7"/>
      <c r="AG704" s="7"/>
      <c r="AI704" s="7"/>
      <c r="AJ704" s="7"/>
      <c r="AL704" s="7"/>
      <c r="AN704" s="7"/>
      <c r="AP704" s="7"/>
      <c r="AQ704" s="7"/>
      <c r="AS704" s="7"/>
      <c r="AU704" s="7"/>
      <c r="AW704" s="7"/>
      <c r="AX704" s="7"/>
      <c r="AZ704" s="7"/>
      <c r="BB704" s="7"/>
      <c r="BD704" s="7"/>
      <c r="BE704" s="7"/>
      <c r="BG704" s="7"/>
      <c r="BI704" s="7"/>
      <c r="BK704" s="7"/>
      <c r="BL704" s="7"/>
      <c r="BN704" s="7"/>
      <c r="BP704" s="7"/>
      <c r="BR704" s="7"/>
      <c r="BS704" s="7"/>
      <c r="BU704" s="7"/>
      <c r="BW704" s="7"/>
      <c r="BY704" s="7"/>
      <c r="BZ704" s="7"/>
      <c r="CB704" s="7"/>
      <c r="CD704" s="7"/>
      <c r="CF704" s="7"/>
    </row>
    <row r="705" spans="1:84" s="5" customFormat="1" x14ac:dyDescent="0.25">
      <c r="A705" s="7"/>
      <c r="U705" s="7"/>
      <c r="V705" s="7"/>
      <c r="X705" s="7"/>
      <c r="Z705" s="7"/>
      <c r="AB705" s="7"/>
      <c r="AC705" s="7"/>
      <c r="AE705" s="7"/>
      <c r="AG705" s="7"/>
      <c r="AI705" s="7"/>
      <c r="AJ705" s="7"/>
      <c r="AL705" s="7"/>
      <c r="AN705" s="7"/>
      <c r="AP705" s="7"/>
      <c r="AQ705" s="7"/>
      <c r="AS705" s="7"/>
      <c r="AU705" s="7"/>
      <c r="AW705" s="7"/>
      <c r="AX705" s="7"/>
      <c r="AZ705" s="7"/>
      <c r="BB705" s="7"/>
      <c r="BD705" s="7"/>
      <c r="BE705" s="7"/>
      <c r="BG705" s="7"/>
      <c r="BI705" s="7"/>
      <c r="BK705" s="7"/>
      <c r="BL705" s="7"/>
      <c r="BN705" s="7"/>
      <c r="BP705" s="7"/>
      <c r="BR705" s="7"/>
      <c r="BS705" s="7"/>
      <c r="BU705" s="7"/>
      <c r="BW705" s="7"/>
      <c r="BY705" s="7"/>
      <c r="BZ705" s="7"/>
      <c r="CB705" s="7"/>
      <c r="CD705" s="7"/>
      <c r="CF705" s="7"/>
    </row>
    <row r="706" spans="1:84" s="5" customFormat="1" x14ac:dyDescent="0.25">
      <c r="A706" s="7"/>
      <c r="U706" s="7"/>
      <c r="V706" s="7"/>
      <c r="X706" s="7"/>
      <c r="Z706" s="7"/>
      <c r="AB706" s="7"/>
      <c r="AC706" s="7"/>
      <c r="AE706" s="7"/>
      <c r="AG706" s="7"/>
      <c r="AI706" s="7"/>
      <c r="AJ706" s="7"/>
      <c r="AL706" s="7"/>
      <c r="AN706" s="7"/>
      <c r="AP706" s="7"/>
      <c r="AQ706" s="7"/>
      <c r="AS706" s="7"/>
      <c r="AU706" s="7"/>
      <c r="AW706" s="7"/>
      <c r="AX706" s="7"/>
      <c r="AZ706" s="7"/>
      <c r="BB706" s="7"/>
      <c r="BD706" s="7"/>
      <c r="BE706" s="7"/>
      <c r="BG706" s="7"/>
      <c r="BI706" s="7"/>
      <c r="BK706" s="7"/>
      <c r="BL706" s="7"/>
      <c r="BN706" s="7"/>
      <c r="BP706" s="7"/>
      <c r="BR706" s="7"/>
      <c r="BS706" s="7"/>
      <c r="BU706" s="7"/>
      <c r="BW706" s="7"/>
      <c r="BY706" s="7"/>
      <c r="BZ706" s="7"/>
      <c r="CB706" s="7"/>
      <c r="CD706" s="7"/>
      <c r="CF706" s="7"/>
    </row>
    <row r="707" spans="1:84" s="5" customFormat="1" x14ac:dyDescent="0.25">
      <c r="A707" s="7"/>
      <c r="U707" s="7"/>
      <c r="V707" s="7"/>
      <c r="X707" s="7"/>
      <c r="Z707" s="7"/>
      <c r="AB707" s="7"/>
      <c r="AC707" s="7"/>
      <c r="AE707" s="7"/>
      <c r="AG707" s="7"/>
      <c r="AI707" s="7"/>
      <c r="AJ707" s="7"/>
      <c r="AL707" s="7"/>
      <c r="AN707" s="7"/>
      <c r="AP707" s="7"/>
      <c r="AQ707" s="7"/>
      <c r="AS707" s="7"/>
      <c r="AU707" s="7"/>
      <c r="AW707" s="7"/>
      <c r="AX707" s="7"/>
      <c r="AZ707" s="7"/>
      <c r="BB707" s="7"/>
      <c r="BD707" s="7"/>
      <c r="BE707" s="7"/>
      <c r="BG707" s="7"/>
      <c r="BI707" s="7"/>
      <c r="BK707" s="7"/>
      <c r="BL707" s="7"/>
      <c r="BN707" s="7"/>
      <c r="BP707" s="7"/>
      <c r="BR707" s="7"/>
      <c r="BS707" s="7"/>
      <c r="BU707" s="7"/>
      <c r="BW707" s="7"/>
      <c r="BY707" s="7"/>
      <c r="BZ707" s="7"/>
      <c r="CB707" s="7"/>
      <c r="CD707" s="7"/>
      <c r="CF707" s="7"/>
    </row>
    <row r="708" spans="1:84" s="5" customFormat="1" x14ac:dyDescent="0.25">
      <c r="A708" s="7"/>
      <c r="U708" s="7"/>
      <c r="V708" s="7"/>
      <c r="X708" s="7"/>
      <c r="Z708" s="7"/>
      <c r="AB708" s="7"/>
      <c r="AC708" s="7"/>
      <c r="AE708" s="7"/>
      <c r="AG708" s="7"/>
      <c r="AI708" s="7"/>
      <c r="AJ708" s="7"/>
      <c r="AL708" s="7"/>
      <c r="AN708" s="7"/>
      <c r="AP708" s="7"/>
      <c r="AQ708" s="7"/>
      <c r="AS708" s="7"/>
      <c r="AU708" s="7"/>
      <c r="AW708" s="7"/>
      <c r="AX708" s="7"/>
      <c r="AZ708" s="7"/>
      <c r="BB708" s="7"/>
      <c r="BD708" s="7"/>
      <c r="BE708" s="7"/>
      <c r="BG708" s="7"/>
      <c r="BI708" s="7"/>
      <c r="BK708" s="7"/>
      <c r="BL708" s="7"/>
      <c r="BN708" s="7"/>
      <c r="BP708" s="7"/>
      <c r="BR708" s="7"/>
      <c r="BS708" s="7"/>
      <c r="BU708" s="7"/>
      <c r="BW708" s="7"/>
      <c r="BY708" s="7"/>
      <c r="BZ708" s="7"/>
      <c r="CB708" s="7"/>
      <c r="CD708" s="7"/>
      <c r="CF708" s="7"/>
    </row>
    <row r="709" spans="1:84" s="5" customFormat="1" x14ac:dyDescent="0.25">
      <c r="A709" s="7"/>
      <c r="U709" s="7"/>
      <c r="V709" s="7"/>
      <c r="X709" s="7"/>
      <c r="Z709" s="7"/>
      <c r="AB709" s="7"/>
      <c r="AC709" s="7"/>
      <c r="AE709" s="7"/>
      <c r="AG709" s="7"/>
      <c r="AI709" s="7"/>
      <c r="AJ709" s="7"/>
      <c r="AL709" s="7"/>
      <c r="AN709" s="7"/>
      <c r="AP709" s="7"/>
      <c r="AQ709" s="7"/>
      <c r="AS709" s="7"/>
      <c r="AU709" s="7"/>
      <c r="AW709" s="7"/>
      <c r="AX709" s="7"/>
      <c r="AZ709" s="7"/>
      <c r="BB709" s="7"/>
      <c r="BD709" s="7"/>
      <c r="BE709" s="7"/>
      <c r="BG709" s="7"/>
      <c r="BI709" s="7"/>
      <c r="BK709" s="7"/>
      <c r="BL709" s="7"/>
      <c r="BN709" s="7"/>
      <c r="BP709" s="7"/>
      <c r="BR709" s="7"/>
      <c r="BS709" s="7"/>
      <c r="BU709" s="7"/>
      <c r="BW709" s="7"/>
      <c r="BY709" s="7"/>
      <c r="BZ709" s="7"/>
      <c r="CB709" s="7"/>
      <c r="CD709" s="7"/>
      <c r="CF709" s="7"/>
    </row>
    <row r="710" spans="1:84" s="5" customFormat="1" x14ac:dyDescent="0.25">
      <c r="A710" s="7"/>
      <c r="U710" s="7"/>
      <c r="V710" s="7"/>
      <c r="X710" s="7"/>
      <c r="Z710" s="7"/>
      <c r="AB710" s="7"/>
      <c r="AC710" s="7"/>
      <c r="AE710" s="7"/>
      <c r="AG710" s="7"/>
      <c r="AI710" s="7"/>
      <c r="AJ710" s="7"/>
      <c r="AL710" s="7"/>
      <c r="AN710" s="7"/>
      <c r="AP710" s="7"/>
      <c r="AQ710" s="7"/>
      <c r="AS710" s="7"/>
      <c r="AU710" s="7"/>
      <c r="AW710" s="7"/>
      <c r="AX710" s="7"/>
      <c r="AZ710" s="7"/>
      <c r="BB710" s="7"/>
      <c r="BD710" s="7"/>
      <c r="BE710" s="7"/>
      <c r="BG710" s="7"/>
      <c r="BI710" s="7"/>
      <c r="BK710" s="7"/>
      <c r="BL710" s="7"/>
      <c r="BN710" s="7"/>
      <c r="BP710" s="7"/>
      <c r="BR710" s="7"/>
      <c r="BS710" s="7"/>
      <c r="BU710" s="7"/>
      <c r="BW710" s="7"/>
      <c r="BY710" s="7"/>
      <c r="BZ710" s="7"/>
      <c r="CB710" s="7"/>
      <c r="CD710" s="7"/>
      <c r="CF710" s="7"/>
    </row>
    <row r="711" spans="1:84" s="5" customFormat="1" x14ac:dyDescent="0.25">
      <c r="A711" s="7"/>
      <c r="U711" s="7"/>
      <c r="V711" s="7"/>
      <c r="X711" s="7"/>
      <c r="Z711" s="7"/>
      <c r="AB711" s="7"/>
      <c r="AC711" s="7"/>
      <c r="AE711" s="7"/>
      <c r="AG711" s="7"/>
      <c r="AI711" s="7"/>
      <c r="AJ711" s="7"/>
      <c r="AL711" s="7"/>
      <c r="AN711" s="7"/>
      <c r="AP711" s="7"/>
      <c r="AQ711" s="7"/>
      <c r="AS711" s="7"/>
      <c r="AU711" s="7"/>
      <c r="AW711" s="7"/>
      <c r="AX711" s="7"/>
      <c r="AZ711" s="7"/>
      <c r="BB711" s="7"/>
      <c r="BD711" s="7"/>
      <c r="BE711" s="7"/>
      <c r="BG711" s="7"/>
      <c r="BI711" s="7"/>
      <c r="BK711" s="7"/>
      <c r="BL711" s="7"/>
      <c r="BN711" s="7"/>
      <c r="BP711" s="7"/>
      <c r="BR711" s="7"/>
      <c r="BS711" s="7"/>
      <c r="BU711" s="7"/>
      <c r="BW711" s="7"/>
      <c r="BY711" s="7"/>
      <c r="BZ711" s="7"/>
      <c r="CB711" s="7"/>
      <c r="CD711" s="7"/>
      <c r="CF711" s="7"/>
    </row>
    <row r="712" spans="1:84" s="5" customFormat="1" x14ac:dyDescent="0.25">
      <c r="A712" s="7"/>
      <c r="U712" s="7"/>
      <c r="V712" s="7"/>
      <c r="X712" s="7"/>
      <c r="Z712" s="7"/>
      <c r="AB712" s="7"/>
      <c r="AC712" s="7"/>
      <c r="AE712" s="7"/>
      <c r="AG712" s="7"/>
      <c r="AI712" s="7"/>
      <c r="AJ712" s="7"/>
      <c r="AL712" s="7"/>
      <c r="AN712" s="7"/>
      <c r="AP712" s="7"/>
      <c r="AQ712" s="7"/>
      <c r="AS712" s="7"/>
      <c r="AU712" s="7"/>
      <c r="AW712" s="7"/>
      <c r="AX712" s="7"/>
      <c r="AZ712" s="7"/>
      <c r="BB712" s="7"/>
      <c r="BD712" s="7"/>
      <c r="BE712" s="7"/>
      <c r="BG712" s="7"/>
      <c r="BI712" s="7"/>
      <c r="BK712" s="7"/>
      <c r="BL712" s="7"/>
      <c r="BN712" s="7"/>
      <c r="BP712" s="7"/>
      <c r="BR712" s="7"/>
      <c r="BS712" s="7"/>
      <c r="BU712" s="7"/>
      <c r="BW712" s="7"/>
      <c r="BY712" s="7"/>
      <c r="BZ712" s="7"/>
      <c r="CB712" s="7"/>
      <c r="CD712" s="7"/>
      <c r="CF712" s="7"/>
    </row>
    <row r="713" spans="1:84" s="5" customFormat="1" x14ac:dyDescent="0.25">
      <c r="A713" s="7"/>
      <c r="U713" s="7"/>
      <c r="V713" s="7"/>
      <c r="X713" s="7"/>
      <c r="Z713" s="7"/>
      <c r="AB713" s="7"/>
      <c r="AC713" s="7"/>
      <c r="AE713" s="7"/>
      <c r="AG713" s="7"/>
      <c r="AI713" s="7"/>
      <c r="AJ713" s="7"/>
      <c r="AL713" s="7"/>
      <c r="AN713" s="7"/>
      <c r="AP713" s="7"/>
      <c r="AQ713" s="7"/>
      <c r="AS713" s="7"/>
      <c r="AU713" s="7"/>
      <c r="AW713" s="7"/>
      <c r="AX713" s="7"/>
      <c r="AZ713" s="7"/>
      <c r="BB713" s="7"/>
      <c r="BD713" s="7"/>
      <c r="BE713" s="7"/>
      <c r="BG713" s="7"/>
      <c r="BI713" s="7"/>
      <c r="BK713" s="7"/>
      <c r="BL713" s="7"/>
      <c r="BN713" s="7"/>
      <c r="BP713" s="7"/>
      <c r="BR713" s="7"/>
      <c r="BS713" s="7"/>
      <c r="BU713" s="7"/>
      <c r="BW713" s="7"/>
      <c r="BY713" s="7"/>
      <c r="BZ713" s="7"/>
      <c r="CB713" s="7"/>
      <c r="CD713" s="7"/>
      <c r="CF713" s="7"/>
    </row>
    <row r="714" spans="1:84" s="5" customFormat="1" x14ac:dyDescent="0.25">
      <c r="A714" s="7"/>
      <c r="U714" s="7"/>
      <c r="V714" s="7"/>
      <c r="X714" s="7"/>
      <c r="Z714" s="7"/>
      <c r="AB714" s="7"/>
      <c r="AC714" s="7"/>
      <c r="AE714" s="7"/>
      <c r="AG714" s="7"/>
      <c r="AI714" s="7"/>
      <c r="AJ714" s="7"/>
      <c r="AL714" s="7"/>
      <c r="AN714" s="7"/>
      <c r="AP714" s="7"/>
      <c r="AQ714" s="7"/>
      <c r="AS714" s="7"/>
      <c r="AU714" s="7"/>
      <c r="AW714" s="7"/>
      <c r="AX714" s="7"/>
      <c r="AZ714" s="7"/>
      <c r="BB714" s="7"/>
      <c r="BD714" s="7"/>
      <c r="BE714" s="7"/>
      <c r="BG714" s="7"/>
      <c r="BI714" s="7"/>
      <c r="BK714" s="7"/>
      <c r="BL714" s="7"/>
      <c r="BN714" s="7"/>
      <c r="BP714" s="7"/>
      <c r="BR714" s="7"/>
      <c r="BS714" s="7"/>
      <c r="BU714" s="7"/>
      <c r="BW714" s="7"/>
      <c r="BY714" s="7"/>
      <c r="BZ714" s="7"/>
      <c r="CB714" s="7"/>
      <c r="CD714" s="7"/>
      <c r="CF714" s="7"/>
    </row>
    <row r="715" spans="1:84" s="5" customFormat="1" x14ac:dyDescent="0.25">
      <c r="A715" s="7"/>
      <c r="U715" s="7"/>
      <c r="V715" s="7"/>
      <c r="X715" s="7"/>
      <c r="Z715" s="7"/>
      <c r="AB715" s="7"/>
      <c r="AC715" s="7"/>
      <c r="AE715" s="7"/>
      <c r="AG715" s="7"/>
      <c r="AI715" s="7"/>
      <c r="AJ715" s="7"/>
      <c r="AL715" s="7"/>
      <c r="AN715" s="7"/>
      <c r="AP715" s="7"/>
      <c r="AQ715" s="7"/>
      <c r="AS715" s="7"/>
      <c r="AU715" s="7"/>
      <c r="AW715" s="7"/>
      <c r="AX715" s="7"/>
      <c r="AZ715" s="7"/>
      <c r="BB715" s="7"/>
      <c r="BD715" s="7"/>
      <c r="BE715" s="7"/>
      <c r="BG715" s="7"/>
      <c r="BI715" s="7"/>
      <c r="BK715" s="7"/>
      <c r="BL715" s="7"/>
      <c r="BN715" s="7"/>
      <c r="BP715" s="7"/>
      <c r="BR715" s="7"/>
      <c r="BS715" s="7"/>
      <c r="BU715" s="7"/>
      <c r="BW715" s="7"/>
      <c r="BY715" s="7"/>
      <c r="BZ715" s="7"/>
      <c r="CB715" s="7"/>
      <c r="CD715" s="7"/>
      <c r="CF715" s="7"/>
    </row>
    <row r="716" spans="1:84" s="5" customFormat="1" x14ac:dyDescent="0.25">
      <c r="A716" s="7"/>
      <c r="U716" s="7"/>
      <c r="V716" s="7"/>
      <c r="X716" s="7"/>
      <c r="Z716" s="7"/>
      <c r="AB716" s="7"/>
      <c r="AC716" s="7"/>
      <c r="AE716" s="7"/>
      <c r="AG716" s="7"/>
      <c r="AI716" s="7"/>
      <c r="AJ716" s="7"/>
      <c r="AL716" s="7"/>
      <c r="AN716" s="7"/>
      <c r="AP716" s="7"/>
      <c r="AQ716" s="7"/>
      <c r="AS716" s="7"/>
      <c r="AU716" s="7"/>
      <c r="AW716" s="7"/>
      <c r="AX716" s="7"/>
      <c r="AZ716" s="7"/>
      <c r="BB716" s="7"/>
      <c r="BD716" s="7"/>
      <c r="BE716" s="7"/>
      <c r="BG716" s="7"/>
      <c r="BI716" s="7"/>
      <c r="BK716" s="7"/>
      <c r="BL716" s="7"/>
      <c r="BN716" s="7"/>
      <c r="BP716" s="7"/>
      <c r="BR716" s="7"/>
      <c r="BS716" s="7"/>
      <c r="BU716" s="7"/>
      <c r="BW716" s="7"/>
      <c r="BY716" s="7"/>
      <c r="BZ716" s="7"/>
      <c r="CB716" s="7"/>
      <c r="CD716" s="7"/>
      <c r="CF716" s="7"/>
    </row>
    <row r="717" spans="1:84" s="5" customFormat="1" x14ac:dyDescent="0.25">
      <c r="A717" s="7"/>
      <c r="U717" s="7"/>
      <c r="V717" s="7"/>
      <c r="X717" s="7"/>
      <c r="Z717" s="7"/>
      <c r="AB717" s="7"/>
      <c r="AC717" s="7"/>
      <c r="AE717" s="7"/>
      <c r="AG717" s="7"/>
      <c r="AI717" s="7"/>
      <c r="AJ717" s="7"/>
      <c r="AL717" s="7"/>
      <c r="AN717" s="7"/>
      <c r="AP717" s="7"/>
      <c r="AQ717" s="7"/>
      <c r="AS717" s="7"/>
      <c r="AU717" s="7"/>
      <c r="AW717" s="7"/>
      <c r="AX717" s="7"/>
      <c r="AZ717" s="7"/>
      <c r="BB717" s="7"/>
      <c r="BD717" s="7"/>
      <c r="BE717" s="7"/>
      <c r="BG717" s="7"/>
      <c r="BI717" s="7"/>
      <c r="BK717" s="7"/>
      <c r="BL717" s="7"/>
      <c r="BN717" s="7"/>
      <c r="BP717" s="7"/>
      <c r="BR717" s="7"/>
      <c r="BS717" s="7"/>
      <c r="BU717" s="7"/>
      <c r="BW717" s="7"/>
      <c r="BY717" s="7"/>
      <c r="BZ717" s="7"/>
      <c r="CB717" s="7"/>
      <c r="CD717" s="7"/>
      <c r="CF717" s="7"/>
    </row>
    <row r="718" spans="1:84" s="5" customFormat="1" x14ac:dyDescent="0.25">
      <c r="A718" s="7"/>
      <c r="U718" s="7"/>
      <c r="V718" s="7"/>
      <c r="X718" s="7"/>
      <c r="Z718" s="7"/>
      <c r="AB718" s="7"/>
      <c r="AC718" s="7"/>
      <c r="AE718" s="7"/>
      <c r="AG718" s="7"/>
      <c r="AI718" s="7"/>
      <c r="AJ718" s="7"/>
      <c r="AL718" s="7"/>
      <c r="AN718" s="7"/>
      <c r="AP718" s="7"/>
      <c r="AQ718" s="7"/>
      <c r="AS718" s="7"/>
      <c r="AU718" s="7"/>
      <c r="AW718" s="7"/>
      <c r="AX718" s="7"/>
      <c r="AZ718" s="7"/>
      <c r="BB718" s="7"/>
      <c r="BD718" s="7"/>
      <c r="BE718" s="7"/>
      <c r="BG718" s="7"/>
      <c r="BI718" s="7"/>
      <c r="BK718" s="7"/>
      <c r="BL718" s="7"/>
      <c r="BN718" s="7"/>
      <c r="BP718" s="7"/>
      <c r="BR718" s="7"/>
      <c r="BS718" s="7"/>
      <c r="BU718" s="7"/>
      <c r="BW718" s="7"/>
      <c r="BY718" s="7"/>
      <c r="BZ718" s="7"/>
      <c r="CB718" s="7"/>
      <c r="CD718" s="7"/>
      <c r="CF718" s="7"/>
    </row>
    <row r="719" spans="1:84" s="5" customFormat="1" x14ac:dyDescent="0.25">
      <c r="A719" s="7"/>
      <c r="U719" s="7"/>
      <c r="V719" s="7"/>
      <c r="X719" s="7"/>
      <c r="Z719" s="7"/>
      <c r="AB719" s="7"/>
      <c r="AC719" s="7"/>
      <c r="AE719" s="7"/>
      <c r="AG719" s="7"/>
      <c r="AI719" s="7"/>
      <c r="AJ719" s="7"/>
      <c r="AL719" s="7"/>
      <c r="AN719" s="7"/>
      <c r="AP719" s="7"/>
      <c r="AQ719" s="7"/>
      <c r="AS719" s="7"/>
      <c r="AU719" s="7"/>
      <c r="AW719" s="7"/>
      <c r="AX719" s="7"/>
      <c r="AZ719" s="7"/>
      <c r="BB719" s="7"/>
      <c r="BD719" s="7"/>
      <c r="BE719" s="7"/>
      <c r="BG719" s="7"/>
      <c r="BI719" s="7"/>
      <c r="BK719" s="7"/>
      <c r="BL719" s="7"/>
      <c r="BN719" s="7"/>
      <c r="BP719" s="7"/>
      <c r="BR719" s="7"/>
      <c r="BS719" s="7"/>
      <c r="BU719" s="7"/>
      <c r="BW719" s="7"/>
      <c r="BY719" s="7"/>
      <c r="BZ719" s="7"/>
      <c r="CB719" s="7"/>
      <c r="CD719" s="7"/>
      <c r="CF719" s="7"/>
    </row>
    <row r="720" spans="1:84" s="5" customFormat="1" x14ac:dyDescent="0.25">
      <c r="A720" s="7"/>
      <c r="U720" s="7"/>
      <c r="V720" s="7"/>
      <c r="X720" s="7"/>
      <c r="Z720" s="7"/>
      <c r="AB720" s="7"/>
      <c r="AC720" s="7"/>
      <c r="AE720" s="7"/>
      <c r="AG720" s="7"/>
      <c r="AI720" s="7"/>
      <c r="AJ720" s="7"/>
      <c r="AL720" s="7"/>
      <c r="AN720" s="7"/>
      <c r="AP720" s="7"/>
      <c r="AQ720" s="7"/>
      <c r="AS720" s="7"/>
      <c r="AU720" s="7"/>
      <c r="AW720" s="7"/>
      <c r="AX720" s="7"/>
      <c r="AZ720" s="7"/>
      <c r="BB720" s="7"/>
      <c r="BD720" s="7"/>
      <c r="BE720" s="7"/>
      <c r="BG720" s="7"/>
      <c r="BI720" s="7"/>
      <c r="BK720" s="7"/>
      <c r="BL720" s="7"/>
      <c r="BN720" s="7"/>
      <c r="BP720" s="7"/>
      <c r="BR720" s="7"/>
      <c r="BS720" s="7"/>
      <c r="BU720" s="7"/>
      <c r="BW720" s="7"/>
      <c r="BY720" s="7"/>
      <c r="BZ720" s="7"/>
      <c r="CB720" s="7"/>
      <c r="CD720" s="7"/>
      <c r="CF720" s="7"/>
    </row>
    <row r="721" spans="1:84" s="5" customFormat="1" x14ac:dyDescent="0.25">
      <c r="A721" s="7"/>
      <c r="U721" s="7"/>
      <c r="V721" s="7"/>
      <c r="X721" s="7"/>
      <c r="Z721" s="7"/>
      <c r="AB721" s="7"/>
      <c r="AC721" s="7"/>
      <c r="AE721" s="7"/>
      <c r="AG721" s="7"/>
      <c r="AI721" s="7"/>
      <c r="AJ721" s="7"/>
      <c r="AL721" s="7"/>
      <c r="AN721" s="7"/>
      <c r="AP721" s="7"/>
      <c r="AQ721" s="7"/>
      <c r="AS721" s="7"/>
      <c r="AU721" s="7"/>
      <c r="AW721" s="7"/>
      <c r="AX721" s="7"/>
      <c r="AZ721" s="7"/>
      <c r="BB721" s="7"/>
      <c r="BD721" s="7"/>
      <c r="BE721" s="7"/>
      <c r="BG721" s="7"/>
      <c r="BI721" s="7"/>
      <c r="BK721" s="7"/>
      <c r="BL721" s="7"/>
      <c r="BN721" s="7"/>
      <c r="BP721" s="7"/>
      <c r="BR721" s="7"/>
      <c r="BS721" s="7"/>
      <c r="BU721" s="7"/>
      <c r="BW721" s="7"/>
      <c r="BY721" s="7"/>
      <c r="BZ721" s="7"/>
      <c r="CB721" s="7"/>
      <c r="CD721" s="7"/>
      <c r="CF721" s="7"/>
    </row>
    <row r="722" spans="1:84" s="5" customFormat="1" x14ac:dyDescent="0.25">
      <c r="A722" s="7"/>
      <c r="U722" s="7"/>
      <c r="V722" s="7"/>
      <c r="X722" s="7"/>
      <c r="Z722" s="7"/>
      <c r="AB722" s="7"/>
      <c r="AC722" s="7"/>
      <c r="AE722" s="7"/>
      <c r="AG722" s="7"/>
      <c r="AI722" s="7"/>
      <c r="AJ722" s="7"/>
      <c r="AL722" s="7"/>
      <c r="AN722" s="7"/>
      <c r="AP722" s="7"/>
      <c r="AQ722" s="7"/>
      <c r="AS722" s="7"/>
      <c r="AU722" s="7"/>
      <c r="AW722" s="7"/>
      <c r="AX722" s="7"/>
      <c r="AZ722" s="7"/>
      <c r="BB722" s="7"/>
      <c r="BD722" s="7"/>
      <c r="BE722" s="7"/>
      <c r="BG722" s="7"/>
      <c r="BI722" s="7"/>
      <c r="BK722" s="7"/>
      <c r="BL722" s="7"/>
      <c r="BN722" s="7"/>
      <c r="BP722" s="7"/>
      <c r="BR722" s="7"/>
      <c r="BS722" s="7"/>
      <c r="BU722" s="7"/>
      <c r="BW722" s="7"/>
      <c r="BY722" s="7"/>
      <c r="BZ722" s="7"/>
      <c r="CB722" s="7"/>
      <c r="CD722" s="7"/>
      <c r="CF722" s="7"/>
    </row>
    <row r="723" spans="1:84" s="5" customFormat="1" x14ac:dyDescent="0.25">
      <c r="A723" s="7"/>
      <c r="U723" s="7"/>
      <c r="V723" s="7"/>
      <c r="X723" s="7"/>
      <c r="Z723" s="7"/>
      <c r="AB723" s="7"/>
      <c r="AC723" s="7"/>
      <c r="AE723" s="7"/>
      <c r="AG723" s="7"/>
      <c r="AI723" s="7"/>
      <c r="AJ723" s="7"/>
      <c r="AL723" s="7"/>
      <c r="AN723" s="7"/>
      <c r="AP723" s="7"/>
      <c r="AQ723" s="7"/>
      <c r="AS723" s="7"/>
      <c r="AU723" s="7"/>
      <c r="AW723" s="7"/>
      <c r="AX723" s="7"/>
      <c r="AZ723" s="7"/>
      <c r="BB723" s="7"/>
      <c r="BD723" s="7"/>
      <c r="BE723" s="7"/>
      <c r="BG723" s="7"/>
      <c r="BI723" s="7"/>
      <c r="BK723" s="7"/>
      <c r="BL723" s="7"/>
      <c r="BN723" s="7"/>
      <c r="BP723" s="7"/>
      <c r="BR723" s="7"/>
      <c r="BS723" s="7"/>
      <c r="BU723" s="7"/>
      <c r="BW723" s="7"/>
      <c r="BY723" s="7"/>
      <c r="BZ723" s="7"/>
      <c r="CB723" s="7"/>
      <c r="CD723" s="7"/>
      <c r="CF723" s="7"/>
    </row>
    <row r="724" spans="1:84" s="5" customFormat="1" x14ac:dyDescent="0.25">
      <c r="A724" s="7"/>
      <c r="U724" s="7"/>
      <c r="V724" s="7"/>
      <c r="X724" s="7"/>
      <c r="Z724" s="7"/>
      <c r="AB724" s="7"/>
      <c r="AC724" s="7"/>
      <c r="AE724" s="7"/>
      <c r="AG724" s="7"/>
      <c r="AI724" s="7"/>
      <c r="AJ724" s="7"/>
      <c r="AL724" s="7"/>
      <c r="AN724" s="7"/>
      <c r="AP724" s="7"/>
      <c r="AQ724" s="7"/>
      <c r="AS724" s="7"/>
      <c r="AU724" s="7"/>
      <c r="AW724" s="7"/>
      <c r="AX724" s="7"/>
      <c r="AZ724" s="7"/>
      <c r="BB724" s="7"/>
      <c r="BD724" s="7"/>
      <c r="BE724" s="7"/>
      <c r="BG724" s="7"/>
      <c r="BI724" s="7"/>
      <c r="BK724" s="7"/>
      <c r="BL724" s="7"/>
      <c r="BN724" s="7"/>
      <c r="BP724" s="7"/>
      <c r="BR724" s="7"/>
      <c r="BS724" s="7"/>
      <c r="BU724" s="7"/>
      <c r="BW724" s="7"/>
      <c r="BY724" s="7"/>
      <c r="BZ724" s="7"/>
      <c r="CB724" s="7"/>
      <c r="CD724" s="7"/>
      <c r="CF724" s="7"/>
    </row>
    <row r="725" spans="1:84" s="5" customFormat="1" x14ac:dyDescent="0.25">
      <c r="A725" s="7"/>
      <c r="U725" s="7"/>
      <c r="V725" s="7"/>
      <c r="X725" s="7"/>
      <c r="Z725" s="7"/>
      <c r="AB725" s="7"/>
      <c r="AC725" s="7"/>
      <c r="AE725" s="7"/>
      <c r="AG725" s="7"/>
      <c r="AI725" s="7"/>
      <c r="AJ725" s="7"/>
      <c r="AL725" s="7"/>
      <c r="AN725" s="7"/>
      <c r="AP725" s="7"/>
      <c r="AQ725" s="7"/>
      <c r="AS725" s="7"/>
      <c r="AU725" s="7"/>
      <c r="AW725" s="7"/>
      <c r="AX725" s="7"/>
      <c r="AZ725" s="7"/>
      <c r="BB725" s="7"/>
      <c r="BD725" s="7"/>
      <c r="BE725" s="7"/>
      <c r="BG725" s="7"/>
      <c r="BI725" s="7"/>
      <c r="BK725" s="7"/>
      <c r="BL725" s="7"/>
      <c r="BN725" s="7"/>
      <c r="BP725" s="7"/>
      <c r="BR725" s="7"/>
      <c r="BS725" s="7"/>
      <c r="BU725" s="7"/>
      <c r="BW725" s="7"/>
      <c r="BY725" s="7"/>
      <c r="BZ725" s="7"/>
      <c r="CB725" s="7"/>
      <c r="CD725" s="7"/>
      <c r="CF725" s="7"/>
    </row>
    <row r="726" spans="1:84" s="5" customFormat="1" x14ac:dyDescent="0.25">
      <c r="A726" s="7"/>
      <c r="U726" s="7"/>
      <c r="V726" s="7"/>
      <c r="X726" s="7"/>
      <c r="Z726" s="7"/>
      <c r="AB726" s="7"/>
      <c r="AC726" s="7"/>
      <c r="AE726" s="7"/>
      <c r="AG726" s="7"/>
      <c r="AI726" s="7"/>
      <c r="AJ726" s="7"/>
      <c r="AL726" s="7"/>
      <c r="AN726" s="7"/>
      <c r="AP726" s="7"/>
      <c r="AQ726" s="7"/>
      <c r="AS726" s="7"/>
      <c r="AU726" s="7"/>
      <c r="AW726" s="7"/>
      <c r="AX726" s="7"/>
      <c r="AZ726" s="7"/>
      <c r="BB726" s="7"/>
      <c r="BD726" s="7"/>
      <c r="BE726" s="7"/>
      <c r="BG726" s="7"/>
      <c r="BI726" s="7"/>
      <c r="BK726" s="7"/>
      <c r="BL726" s="7"/>
      <c r="BN726" s="7"/>
      <c r="BP726" s="7"/>
      <c r="BR726" s="7"/>
      <c r="BS726" s="7"/>
      <c r="BU726" s="7"/>
      <c r="BW726" s="7"/>
      <c r="BY726" s="7"/>
      <c r="BZ726" s="7"/>
      <c r="CB726" s="7"/>
      <c r="CD726" s="7"/>
      <c r="CF726" s="7"/>
    </row>
    <row r="727" spans="1:84" s="5" customFormat="1" x14ac:dyDescent="0.25">
      <c r="A727" s="7"/>
      <c r="U727" s="7"/>
      <c r="V727" s="7"/>
      <c r="X727" s="7"/>
      <c r="Z727" s="7"/>
      <c r="AB727" s="7"/>
      <c r="AC727" s="7"/>
      <c r="AE727" s="7"/>
      <c r="AG727" s="7"/>
      <c r="AI727" s="7"/>
      <c r="AJ727" s="7"/>
      <c r="AL727" s="7"/>
      <c r="AN727" s="7"/>
      <c r="AP727" s="7"/>
      <c r="AQ727" s="7"/>
      <c r="AS727" s="7"/>
      <c r="AU727" s="7"/>
      <c r="AW727" s="7"/>
      <c r="AX727" s="7"/>
      <c r="AZ727" s="7"/>
      <c r="BB727" s="7"/>
      <c r="BD727" s="7"/>
      <c r="BE727" s="7"/>
      <c r="BG727" s="7"/>
      <c r="BI727" s="7"/>
      <c r="BK727" s="7"/>
      <c r="BL727" s="7"/>
      <c r="BN727" s="7"/>
      <c r="BP727" s="7"/>
      <c r="BR727" s="7"/>
      <c r="BS727" s="7"/>
      <c r="BU727" s="7"/>
      <c r="BW727" s="7"/>
      <c r="BY727" s="7"/>
      <c r="BZ727" s="7"/>
      <c r="CB727" s="7"/>
      <c r="CD727" s="7"/>
      <c r="CF727" s="7"/>
    </row>
    <row r="728" spans="1:84" s="5" customFormat="1" x14ac:dyDescent="0.25">
      <c r="A728" s="7"/>
      <c r="U728" s="7"/>
      <c r="V728" s="7"/>
      <c r="X728" s="7"/>
      <c r="Z728" s="7"/>
      <c r="AB728" s="7"/>
      <c r="AC728" s="7"/>
      <c r="AE728" s="7"/>
      <c r="AG728" s="7"/>
      <c r="AI728" s="7"/>
      <c r="AJ728" s="7"/>
      <c r="AL728" s="7"/>
      <c r="AN728" s="7"/>
      <c r="AP728" s="7"/>
      <c r="AQ728" s="7"/>
      <c r="AS728" s="7"/>
      <c r="AU728" s="7"/>
      <c r="AW728" s="7"/>
      <c r="AX728" s="7"/>
      <c r="AZ728" s="7"/>
      <c r="BB728" s="7"/>
      <c r="BD728" s="7"/>
      <c r="BE728" s="7"/>
      <c r="BG728" s="7"/>
      <c r="BI728" s="7"/>
      <c r="BK728" s="7"/>
      <c r="BL728" s="7"/>
      <c r="BN728" s="7"/>
      <c r="BP728" s="7"/>
      <c r="BR728" s="7"/>
      <c r="BS728" s="7"/>
      <c r="BU728" s="7"/>
      <c r="BW728" s="7"/>
      <c r="BY728" s="7"/>
      <c r="BZ728" s="7"/>
      <c r="CB728" s="7"/>
      <c r="CD728" s="7"/>
      <c r="CF728" s="7"/>
    </row>
    <row r="729" spans="1:84" s="5" customFormat="1" x14ac:dyDescent="0.25">
      <c r="A729" s="7"/>
      <c r="U729" s="7"/>
      <c r="V729" s="7"/>
      <c r="X729" s="7"/>
      <c r="Z729" s="7"/>
      <c r="AB729" s="7"/>
      <c r="AC729" s="7"/>
      <c r="AE729" s="7"/>
      <c r="AG729" s="7"/>
      <c r="AI729" s="7"/>
      <c r="AJ729" s="7"/>
      <c r="AL729" s="7"/>
      <c r="AN729" s="7"/>
      <c r="AP729" s="7"/>
      <c r="AQ729" s="7"/>
      <c r="AS729" s="7"/>
      <c r="AU729" s="7"/>
      <c r="AW729" s="7"/>
      <c r="AX729" s="7"/>
      <c r="AZ729" s="7"/>
      <c r="BB729" s="7"/>
      <c r="BD729" s="7"/>
      <c r="BE729" s="7"/>
      <c r="BG729" s="7"/>
      <c r="BI729" s="7"/>
      <c r="BK729" s="7"/>
      <c r="BL729" s="7"/>
      <c r="BN729" s="7"/>
      <c r="BP729" s="7"/>
      <c r="BR729" s="7"/>
      <c r="BS729" s="7"/>
      <c r="BU729" s="7"/>
      <c r="BW729" s="7"/>
      <c r="BY729" s="7"/>
      <c r="BZ729" s="7"/>
      <c r="CB729" s="7"/>
      <c r="CD729" s="7"/>
      <c r="CF729" s="7"/>
    </row>
    <row r="730" spans="1:84" s="5" customFormat="1" x14ac:dyDescent="0.25">
      <c r="A730" s="7"/>
      <c r="U730" s="7"/>
      <c r="V730" s="7"/>
      <c r="X730" s="7"/>
      <c r="Z730" s="7"/>
      <c r="AB730" s="7"/>
      <c r="AC730" s="7"/>
      <c r="AE730" s="7"/>
      <c r="AG730" s="7"/>
      <c r="AI730" s="7"/>
      <c r="AJ730" s="7"/>
      <c r="AL730" s="7"/>
      <c r="AN730" s="7"/>
      <c r="AP730" s="7"/>
      <c r="AQ730" s="7"/>
      <c r="AS730" s="7"/>
      <c r="AU730" s="7"/>
      <c r="AW730" s="7"/>
      <c r="AX730" s="7"/>
      <c r="AZ730" s="7"/>
      <c r="BB730" s="7"/>
      <c r="BD730" s="7"/>
      <c r="BE730" s="7"/>
      <c r="BG730" s="7"/>
      <c r="BI730" s="7"/>
      <c r="BK730" s="7"/>
      <c r="BL730" s="7"/>
      <c r="BN730" s="7"/>
      <c r="BP730" s="7"/>
      <c r="BR730" s="7"/>
      <c r="BS730" s="7"/>
      <c r="BU730" s="7"/>
      <c r="BW730" s="7"/>
      <c r="BY730" s="7"/>
      <c r="BZ730" s="7"/>
      <c r="CB730" s="7"/>
      <c r="CD730" s="7"/>
      <c r="CF730" s="7"/>
    </row>
    <row r="731" spans="1:84" s="5" customFormat="1" x14ac:dyDescent="0.25">
      <c r="A731" s="7"/>
      <c r="U731" s="7"/>
      <c r="V731" s="7"/>
      <c r="X731" s="7"/>
      <c r="Z731" s="7"/>
      <c r="AB731" s="7"/>
      <c r="AC731" s="7"/>
      <c r="AE731" s="7"/>
      <c r="AG731" s="7"/>
      <c r="AI731" s="7"/>
      <c r="AJ731" s="7"/>
      <c r="AL731" s="7"/>
      <c r="AN731" s="7"/>
      <c r="AP731" s="7"/>
      <c r="AQ731" s="7"/>
      <c r="AS731" s="7"/>
      <c r="AU731" s="7"/>
      <c r="AW731" s="7"/>
      <c r="AX731" s="7"/>
      <c r="AZ731" s="7"/>
      <c r="BB731" s="7"/>
      <c r="BD731" s="7"/>
      <c r="BE731" s="7"/>
      <c r="BG731" s="7"/>
      <c r="BI731" s="7"/>
      <c r="BK731" s="7"/>
      <c r="BL731" s="7"/>
      <c r="BN731" s="7"/>
      <c r="BP731" s="7"/>
      <c r="BR731" s="7"/>
      <c r="BS731" s="7"/>
      <c r="BU731" s="7"/>
      <c r="BW731" s="7"/>
      <c r="BY731" s="7"/>
      <c r="BZ731" s="7"/>
      <c r="CB731" s="7"/>
      <c r="CD731" s="7"/>
      <c r="CF731" s="7"/>
    </row>
    <row r="732" spans="1:84" s="5" customFormat="1" x14ac:dyDescent="0.25">
      <c r="A732" s="7"/>
      <c r="U732" s="7"/>
      <c r="V732" s="7"/>
      <c r="X732" s="7"/>
      <c r="Z732" s="7"/>
      <c r="AB732" s="7"/>
      <c r="AC732" s="7"/>
      <c r="AE732" s="7"/>
      <c r="AG732" s="7"/>
      <c r="AI732" s="7"/>
      <c r="AJ732" s="7"/>
      <c r="AL732" s="7"/>
      <c r="AN732" s="7"/>
      <c r="AP732" s="7"/>
      <c r="AQ732" s="7"/>
      <c r="AS732" s="7"/>
      <c r="AU732" s="7"/>
      <c r="AW732" s="7"/>
      <c r="AX732" s="7"/>
      <c r="AZ732" s="7"/>
      <c r="BB732" s="7"/>
      <c r="BD732" s="7"/>
      <c r="BE732" s="7"/>
      <c r="BG732" s="7"/>
      <c r="BI732" s="7"/>
      <c r="BK732" s="7"/>
      <c r="BL732" s="7"/>
      <c r="BN732" s="7"/>
      <c r="BP732" s="7"/>
      <c r="BR732" s="7"/>
      <c r="BS732" s="7"/>
      <c r="BU732" s="7"/>
      <c r="BW732" s="7"/>
      <c r="BY732" s="7"/>
      <c r="BZ732" s="7"/>
      <c r="CB732" s="7"/>
      <c r="CD732" s="7"/>
      <c r="CF732" s="7"/>
    </row>
    <row r="733" spans="1:84" s="5" customFormat="1" x14ac:dyDescent="0.25">
      <c r="A733" s="7"/>
      <c r="U733" s="7"/>
      <c r="V733" s="7"/>
      <c r="X733" s="7"/>
      <c r="Z733" s="7"/>
      <c r="AB733" s="7"/>
      <c r="AC733" s="7"/>
      <c r="AE733" s="7"/>
      <c r="AG733" s="7"/>
      <c r="AI733" s="7"/>
      <c r="AJ733" s="7"/>
      <c r="AL733" s="7"/>
      <c r="AN733" s="7"/>
      <c r="AP733" s="7"/>
      <c r="AQ733" s="7"/>
      <c r="AS733" s="7"/>
      <c r="AU733" s="7"/>
      <c r="AW733" s="7"/>
      <c r="AX733" s="7"/>
      <c r="AZ733" s="7"/>
      <c r="BB733" s="7"/>
      <c r="BD733" s="7"/>
      <c r="BE733" s="7"/>
      <c r="BG733" s="7"/>
      <c r="BI733" s="7"/>
      <c r="BK733" s="7"/>
      <c r="BL733" s="7"/>
      <c r="BN733" s="7"/>
      <c r="BP733" s="7"/>
      <c r="BR733" s="7"/>
      <c r="BS733" s="7"/>
      <c r="BU733" s="7"/>
      <c r="BW733" s="7"/>
      <c r="BY733" s="7"/>
      <c r="BZ733" s="7"/>
      <c r="CB733" s="7"/>
      <c r="CD733" s="7"/>
      <c r="CF733" s="7"/>
    </row>
    <row r="734" spans="1:84" s="5" customFormat="1" x14ac:dyDescent="0.25">
      <c r="A734" s="7"/>
      <c r="U734" s="7"/>
      <c r="V734" s="7"/>
      <c r="X734" s="7"/>
      <c r="Z734" s="7"/>
      <c r="AB734" s="7"/>
      <c r="AC734" s="7"/>
      <c r="AE734" s="7"/>
      <c r="AG734" s="7"/>
      <c r="AI734" s="7"/>
      <c r="AJ734" s="7"/>
      <c r="AL734" s="7"/>
      <c r="AN734" s="7"/>
      <c r="AP734" s="7"/>
      <c r="AQ734" s="7"/>
      <c r="AS734" s="7"/>
      <c r="AU734" s="7"/>
      <c r="AW734" s="7"/>
      <c r="AX734" s="7"/>
      <c r="AZ734" s="7"/>
      <c r="BB734" s="7"/>
      <c r="BD734" s="7"/>
      <c r="BE734" s="7"/>
      <c r="BG734" s="7"/>
      <c r="BI734" s="7"/>
      <c r="BK734" s="7"/>
      <c r="BL734" s="7"/>
      <c r="BN734" s="7"/>
      <c r="BP734" s="7"/>
      <c r="BR734" s="7"/>
      <c r="BS734" s="7"/>
      <c r="BU734" s="7"/>
      <c r="BW734" s="7"/>
      <c r="BY734" s="7"/>
      <c r="BZ734" s="7"/>
      <c r="CB734" s="7"/>
      <c r="CD734" s="7"/>
      <c r="CF734" s="7"/>
    </row>
    <row r="735" spans="1:84" s="5" customFormat="1" x14ac:dyDescent="0.25">
      <c r="A735" s="7"/>
      <c r="U735" s="7"/>
      <c r="V735" s="7"/>
      <c r="X735" s="7"/>
      <c r="Z735" s="7"/>
      <c r="AB735" s="7"/>
      <c r="AC735" s="7"/>
      <c r="AE735" s="7"/>
      <c r="AG735" s="7"/>
      <c r="AI735" s="7"/>
      <c r="AJ735" s="7"/>
      <c r="AL735" s="7"/>
      <c r="AN735" s="7"/>
      <c r="AP735" s="7"/>
      <c r="AQ735" s="7"/>
      <c r="AS735" s="7"/>
      <c r="AU735" s="7"/>
      <c r="AW735" s="7"/>
      <c r="AX735" s="7"/>
      <c r="AZ735" s="7"/>
      <c r="BB735" s="7"/>
      <c r="BD735" s="7"/>
      <c r="BE735" s="7"/>
      <c r="BG735" s="7"/>
      <c r="BI735" s="7"/>
      <c r="BK735" s="7"/>
      <c r="BL735" s="7"/>
      <c r="BN735" s="7"/>
      <c r="BP735" s="7"/>
      <c r="BR735" s="7"/>
      <c r="BS735" s="7"/>
      <c r="BU735" s="7"/>
      <c r="BW735" s="7"/>
      <c r="BY735" s="7"/>
      <c r="BZ735" s="7"/>
      <c r="CB735" s="7"/>
      <c r="CD735" s="7"/>
      <c r="CF735" s="7"/>
    </row>
    <row r="736" spans="1:84" s="5" customFormat="1" x14ac:dyDescent="0.25">
      <c r="A736" s="7"/>
      <c r="U736" s="7"/>
      <c r="V736" s="7"/>
      <c r="X736" s="7"/>
      <c r="Z736" s="7"/>
      <c r="AB736" s="7"/>
      <c r="AC736" s="7"/>
      <c r="AE736" s="7"/>
      <c r="AG736" s="7"/>
      <c r="AI736" s="7"/>
      <c r="AJ736" s="7"/>
      <c r="AL736" s="7"/>
      <c r="AN736" s="7"/>
      <c r="AP736" s="7"/>
      <c r="AQ736" s="7"/>
      <c r="AS736" s="7"/>
      <c r="AU736" s="7"/>
      <c r="AW736" s="7"/>
      <c r="AX736" s="7"/>
      <c r="AZ736" s="7"/>
      <c r="BB736" s="7"/>
      <c r="BD736" s="7"/>
      <c r="BE736" s="7"/>
      <c r="BG736" s="7"/>
      <c r="BI736" s="7"/>
      <c r="BK736" s="7"/>
      <c r="BL736" s="7"/>
      <c r="BN736" s="7"/>
      <c r="BP736" s="7"/>
      <c r="BR736" s="7"/>
      <c r="BS736" s="7"/>
      <c r="BU736" s="7"/>
      <c r="BW736" s="7"/>
      <c r="BY736" s="7"/>
      <c r="BZ736" s="7"/>
      <c r="CB736" s="7"/>
      <c r="CD736" s="7"/>
      <c r="CF736" s="7"/>
    </row>
    <row r="737" spans="1:84" s="5" customFormat="1" x14ac:dyDescent="0.25">
      <c r="A737" s="7"/>
      <c r="U737" s="7"/>
      <c r="V737" s="7"/>
      <c r="X737" s="7"/>
      <c r="Z737" s="7"/>
      <c r="AB737" s="7"/>
      <c r="AC737" s="7"/>
      <c r="AE737" s="7"/>
      <c r="AG737" s="7"/>
      <c r="AI737" s="7"/>
      <c r="AJ737" s="7"/>
      <c r="AL737" s="7"/>
      <c r="AN737" s="7"/>
      <c r="AP737" s="7"/>
      <c r="AQ737" s="7"/>
      <c r="AS737" s="7"/>
      <c r="AU737" s="7"/>
      <c r="AW737" s="7"/>
      <c r="AX737" s="7"/>
      <c r="AZ737" s="7"/>
      <c r="BB737" s="7"/>
      <c r="BD737" s="7"/>
      <c r="BE737" s="7"/>
      <c r="BG737" s="7"/>
      <c r="BI737" s="7"/>
      <c r="BK737" s="7"/>
      <c r="BL737" s="7"/>
      <c r="BN737" s="7"/>
      <c r="BP737" s="7"/>
      <c r="BR737" s="7"/>
      <c r="BS737" s="7"/>
      <c r="BU737" s="7"/>
      <c r="BW737" s="7"/>
      <c r="BY737" s="7"/>
      <c r="BZ737" s="7"/>
      <c r="CB737" s="7"/>
      <c r="CD737" s="7"/>
      <c r="CF737" s="7"/>
    </row>
    <row r="738" spans="1:84" s="5" customFormat="1" x14ac:dyDescent="0.25">
      <c r="A738" s="7"/>
      <c r="U738" s="7"/>
      <c r="V738" s="7"/>
      <c r="X738" s="7"/>
      <c r="Z738" s="7"/>
      <c r="AB738" s="7"/>
      <c r="AC738" s="7"/>
      <c r="AE738" s="7"/>
      <c r="AG738" s="7"/>
      <c r="AI738" s="7"/>
      <c r="AJ738" s="7"/>
      <c r="AL738" s="7"/>
      <c r="AN738" s="7"/>
      <c r="AP738" s="7"/>
      <c r="AQ738" s="7"/>
      <c r="AS738" s="7"/>
      <c r="AU738" s="7"/>
      <c r="AW738" s="7"/>
      <c r="AX738" s="7"/>
      <c r="AZ738" s="7"/>
      <c r="BB738" s="7"/>
      <c r="BD738" s="7"/>
      <c r="BE738" s="7"/>
      <c r="BG738" s="7"/>
      <c r="BI738" s="7"/>
      <c r="BK738" s="7"/>
      <c r="BL738" s="7"/>
      <c r="BN738" s="7"/>
      <c r="BP738" s="7"/>
      <c r="BR738" s="7"/>
      <c r="BS738" s="7"/>
      <c r="BU738" s="7"/>
      <c r="BW738" s="7"/>
      <c r="BY738" s="7"/>
      <c r="BZ738" s="7"/>
      <c r="CB738" s="7"/>
      <c r="CD738" s="7"/>
      <c r="CF738" s="7"/>
    </row>
    <row r="739" spans="1:84" s="5" customFormat="1" x14ac:dyDescent="0.25">
      <c r="A739" s="7"/>
      <c r="U739" s="7"/>
      <c r="V739" s="7"/>
      <c r="X739" s="7"/>
      <c r="Z739" s="7"/>
      <c r="AB739" s="7"/>
      <c r="AC739" s="7"/>
      <c r="AE739" s="7"/>
      <c r="AG739" s="7"/>
      <c r="AI739" s="7"/>
      <c r="AJ739" s="7"/>
      <c r="AL739" s="7"/>
      <c r="AN739" s="7"/>
      <c r="AP739" s="7"/>
      <c r="AQ739" s="7"/>
      <c r="AS739" s="7"/>
      <c r="AU739" s="7"/>
      <c r="AW739" s="7"/>
      <c r="AX739" s="7"/>
      <c r="AZ739" s="7"/>
      <c r="BB739" s="7"/>
      <c r="BD739" s="7"/>
      <c r="BE739" s="7"/>
      <c r="BG739" s="7"/>
      <c r="BI739" s="7"/>
      <c r="BK739" s="7"/>
      <c r="BL739" s="7"/>
      <c r="BN739" s="7"/>
      <c r="BP739" s="7"/>
      <c r="BR739" s="7"/>
      <c r="BS739" s="7"/>
      <c r="BU739" s="7"/>
      <c r="BW739" s="7"/>
      <c r="BY739" s="7"/>
      <c r="BZ739" s="7"/>
      <c r="CB739" s="7"/>
      <c r="CD739" s="7"/>
      <c r="CF739" s="7"/>
    </row>
    <row r="740" spans="1:84" s="5" customFormat="1" x14ac:dyDescent="0.25">
      <c r="A740" s="7"/>
      <c r="U740" s="7"/>
      <c r="V740" s="7"/>
      <c r="X740" s="7"/>
      <c r="Z740" s="7"/>
      <c r="AB740" s="7"/>
      <c r="AC740" s="7"/>
      <c r="AE740" s="7"/>
      <c r="AG740" s="7"/>
      <c r="AI740" s="7"/>
      <c r="AJ740" s="7"/>
      <c r="AL740" s="7"/>
      <c r="AN740" s="7"/>
      <c r="AP740" s="7"/>
      <c r="AQ740" s="7"/>
      <c r="AS740" s="7"/>
      <c r="AU740" s="7"/>
      <c r="AW740" s="7"/>
      <c r="AX740" s="7"/>
      <c r="AZ740" s="7"/>
      <c r="BB740" s="7"/>
      <c r="BD740" s="7"/>
      <c r="BE740" s="7"/>
      <c r="BG740" s="7"/>
      <c r="BI740" s="7"/>
      <c r="BK740" s="7"/>
      <c r="BL740" s="7"/>
      <c r="BN740" s="7"/>
      <c r="BP740" s="7"/>
      <c r="BR740" s="7"/>
      <c r="BS740" s="7"/>
      <c r="BU740" s="7"/>
      <c r="BW740" s="7"/>
      <c r="BY740" s="7"/>
      <c r="BZ740" s="7"/>
      <c r="CB740" s="7"/>
      <c r="CD740" s="7"/>
      <c r="CF740" s="7"/>
    </row>
    <row r="741" spans="1:84" s="5" customFormat="1" x14ac:dyDescent="0.25">
      <c r="A741" s="7"/>
      <c r="U741" s="7"/>
      <c r="V741" s="7"/>
      <c r="X741" s="7"/>
      <c r="Z741" s="7"/>
      <c r="AB741" s="7"/>
      <c r="AC741" s="7"/>
      <c r="AE741" s="7"/>
      <c r="AG741" s="7"/>
      <c r="AI741" s="7"/>
      <c r="AJ741" s="7"/>
      <c r="AL741" s="7"/>
      <c r="AN741" s="7"/>
      <c r="AP741" s="7"/>
      <c r="AQ741" s="7"/>
      <c r="AS741" s="7"/>
      <c r="AU741" s="7"/>
      <c r="AW741" s="7"/>
      <c r="AX741" s="7"/>
      <c r="AZ741" s="7"/>
      <c r="BB741" s="7"/>
      <c r="BD741" s="7"/>
      <c r="BE741" s="7"/>
      <c r="BG741" s="7"/>
      <c r="BI741" s="7"/>
      <c r="BK741" s="7"/>
      <c r="BL741" s="7"/>
      <c r="BN741" s="7"/>
      <c r="BP741" s="7"/>
      <c r="BR741" s="7"/>
      <c r="BS741" s="7"/>
      <c r="BU741" s="7"/>
      <c r="BW741" s="7"/>
      <c r="BY741" s="7"/>
      <c r="BZ741" s="7"/>
      <c r="CB741" s="7"/>
      <c r="CD741" s="7"/>
      <c r="CF741" s="7"/>
    </row>
    <row r="742" spans="1:84" s="5" customFormat="1" x14ac:dyDescent="0.25">
      <c r="A742" s="7"/>
      <c r="U742" s="7"/>
      <c r="V742" s="7"/>
      <c r="X742" s="7"/>
      <c r="Z742" s="7"/>
      <c r="AB742" s="7"/>
      <c r="AC742" s="7"/>
      <c r="AE742" s="7"/>
      <c r="AG742" s="7"/>
      <c r="AI742" s="7"/>
      <c r="AJ742" s="7"/>
      <c r="AL742" s="7"/>
      <c r="AN742" s="7"/>
      <c r="AP742" s="7"/>
      <c r="AQ742" s="7"/>
      <c r="AS742" s="7"/>
      <c r="AU742" s="7"/>
      <c r="AW742" s="7"/>
      <c r="AX742" s="7"/>
      <c r="AZ742" s="7"/>
      <c r="BB742" s="7"/>
      <c r="BD742" s="7"/>
      <c r="BE742" s="7"/>
      <c r="BG742" s="7"/>
      <c r="BI742" s="7"/>
      <c r="BK742" s="7"/>
      <c r="BL742" s="7"/>
      <c r="BN742" s="7"/>
      <c r="BP742" s="7"/>
      <c r="BR742" s="7"/>
      <c r="BS742" s="7"/>
      <c r="BU742" s="7"/>
      <c r="BW742" s="7"/>
      <c r="BY742" s="7"/>
      <c r="BZ742" s="7"/>
      <c r="CB742" s="7"/>
      <c r="CD742" s="7"/>
      <c r="CF742" s="7"/>
    </row>
    <row r="743" spans="1:84" s="5" customFormat="1" x14ac:dyDescent="0.25">
      <c r="A743" s="7"/>
      <c r="U743" s="7"/>
      <c r="V743" s="7"/>
      <c r="X743" s="7"/>
      <c r="Z743" s="7"/>
      <c r="AB743" s="7"/>
      <c r="AC743" s="7"/>
      <c r="AE743" s="7"/>
      <c r="AG743" s="7"/>
      <c r="AI743" s="7"/>
      <c r="AJ743" s="7"/>
      <c r="AL743" s="7"/>
      <c r="AN743" s="7"/>
      <c r="AP743" s="7"/>
      <c r="AQ743" s="7"/>
      <c r="AS743" s="7"/>
      <c r="AU743" s="7"/>
      <c r="AW743" s="7"/>
      <c r="AX743" s="7"/>
      <c r="AZ743" s="7"/>
      <c r="BB743" s="7"/>
      <c r="BD743" s="7"/>
      <c r="BE743" s="7"/>
      <c r="BG743" s="7"/>
      <c r="BI743" s="7"/>
      <c r="BK743" s="7"/>
      <c r="BL743" s="7"/>
      <c r="BN743" s="7"/>
      <c r="BP743" s="7"/>
      <c r="BR743" s="7"/>
      <c r="BS743" s="7"/>
      <c r="BU743" s="7"/>
      <c r="BW743" s="7"/>
      <c r="BY743" s="7"/>
      <c r="BZ743" s="7"/>
      <c r="CB743" s="7"/>
      <c r="CD743" s="7"/>
      <c r="CF743" s="7"/>
    </row>
    <row r="744" spans="1:84" s="5" customFormat="1" x14ac:dyDescent="0.25">
      <c r="A744" s="7"/>
      <c r="U744" s="7"/>
      <c r="V744" s="7"/>
      <c r="X744" s="7"/>
      <c r="Z744" s="7"/>
      <c r="AB744" s="7"/>
      <c r="AC744" s="7"/>
      <c r="AE744" s="7"/>
      <c r="AG744" s="7"/>
      <c r="AI744" s="7"/>
      <c r="AJ744" s="7"/>
      <c r="AL744" s="7"/>
      <c r="AN744" s="7"/>
      <c r="AP744" s="7"/>
      <c r="AQ744" s="7"/>
      <c r="AS744" s="7"/>
      <c r="AU744" s="7"/>
      <c r="AW744" s="7"/>
      <c r="AX744" s="7"/>
      <c r="AZ744" s="7"/>
      <c r="BB744" s="7"/>
      <c r="BD744" s="7"/>
      <c r="BE744" s="7"/>
      <c r="BG744" s="7"/>
      <c r="BI744" s="7"/>
      <c r="BK744" s="7"/>
      <c r="BL744" s="7"/>
      <c r="BN744" s="7"/>
      <c r="BP744" s="7"/>
      <c r="BR744" s="7"/>
      <c r="BS744" s="7"/>
      <c r="BU744" s="7"/>
      <c r="BW744" s="7"/>
      <c r="BY744" s="7"/>
      <c r="BZ744" s="7"/>
      <c r="CB744" s="7"/>
      <c r="CD744" s="7"/>
      <c r="CF744" s="7"/>
    </row>
    <row r="745" spans="1:84" s="5" customFormat="1" x14ac:dyDescent="0.25">
      <c r="A745" s="7"/>
      <c r="U745" s="7"/>
      <c r="V745" s="7"/>
      <c r="X745" s="7"/>
      <c r="Z745" s="7"/>
      <c r="AB745" s="7"/>
      <c r="AC745" s="7"/>
      <c r="AE745" s="7"/>
      <c r="AG745" s="7"/>
      <c r="AI745" s="7"/>
      <c r="AJ745" s="7"/>
      <c r="AL745" s="7"/>
      <c r="AN745" s="7"/>
      <c r="AP745" s="7"/>
      <c r="AQ745" s="7"/>
      <c r="AS745" s="7"/>
      <c r="AU745" s="7"/>
      <c r="AW745" s="7"/>
      <c r="AX745" s="7"/>
      <c r="AZ745" s="7"/>
      <c r="BB745" s="7"/>
      <c r="BD745" s="7"/>
      <c r="BE745" s="7"/>
      <c r="BG745" s="7"/>
      <c r="BI745" s="7"/>
      <c r="BK745" s="7"/>
      <c r="BL745" s="7"/>
      <c r="BN745" s="7"/>
      <c r="BP745" s="7"/>
      <c r="BR745" s="7"/>
      <c r="BS745" s="7"/>
      <c r="BU745" s="7"/>
      <c r="BW745" s="7"/>
      <c r="BY745" s="7"/>
      <c r="BZ745" s="7"/>
      <c r="CB745" s="7"/>
      <c r="CD745" s="7"/>
      <c r="CF745" s="7"/>
    </row>
    <row r="746" spans="1:84" s="5" customFormat="1" x14ac:dyDescent="0.25">
      <c r="A746" s="7"/>
      <c r="U746" s="7"/>
      <c r="V746" s="7"/>
      <c r="X746" s="7"/>
      <c r="Z746" s="7"/>
      <c r="AB746" s="7"/>
      <c r="AC746" s="7"/>
      <c r="AE746" s="7"/>
      <c r="AG746" s="7"/>
      <c r="AI746" s="7"/>
      <c r="AJ746" s="7"/>
      <c r="AL746" s="7"/>
      <c r="AN746" s="7"/>
      <c r="AP746" s="7"/>
      <c r="AQ746" s="7"/>
      <c r="AS746" s="7"/>
      <c r="AU746" s="7"/>
      <c r="AW746" s="7"/>
      <c r="AX746" s="7"/>
      <c r="AZ746" s="7"/>
      <c r="BB746" s="7"/>
      <c r="BD746" s="7"/>
      <c r="BE746" s="7"/>
      <c r="BG746" s="7"/>
      <c r="BI746" s="7"/>
      <c r="BK746" s="7"/>
      <c r="BL746" s="7"/>
      <c r="BN746" s="7"/>
      <c r="BP746" s="7"/>
      <c r="BR746" s="7"/>
      <c r="BS746" s="7"/>
      <c r="BU746" s="7"/>
      <c r="BW746" s="7"/>
      <c r="BY746" s="7"/>
      <c r="BZ746" s="7"/>
      <c r="CB746" s="7"/>
      <c r="CD746" s="7"/>
      <c r="CF746" s="7"/>
    </row>
    <row r="747" spans="1:84" s="5" customFormat="1" x14ac:dyDescent="0.25">
      <c r="A747" s="7"/>
      <c r="U747" s="7"/>
      <c r="V747" s="7"/>
      <c r="X747" s="7"/>
      <c r="Z747" s="7"/>
      <c r="AB747" s="7"/>
      <c r="AC747" s="7"/>
      <c r="AE747" s="7"/>
      <c r="AG747" s="7"/>
      <c r="AI747" s="7"/>
      <c r="AJ747" s="7"/>
      <c r="AL747" s="7"/>
      <c r="AN747" s="7"/>
      <c r="AP747" s="7"/>
      <c r="AQ747" s="7"/>
      <c r="AS747" s="7"/>
      <c r="AU747" s="7"/>
      <c r="AW747" s="7"/>
      <c r="AX747" s="7"/>
      <c r="AZ747" s="7"/>
      <c r="BB747" s="7"/>
      <c r="BD747" s="7"/>
      <c r="BE747" s="7"/>
      <c r="BG747" s="7"/>
      <c r="BI747" s="7"/>
      <c r="BK747" s="7"/>
      <c r="BL747" s="7"/>
      <c r="BN747" s="7"/>
      <c r="BP747" s="7"/>
      <c r="BR747" s="7"/>
      <c r="BS747" s="7"/>
      <c r="BU747" s="7"/>
      <c r="BW747" s="7"/>
      <c r="BY747" s="7"/>
      <c r="BZ747" s="7"/>
      <c r="CB747" s="7"/>
      <c r="CD747" s="7"/>
      <c r="CF747" s="7"/>
    </row>
    <row r="748" spans="1:84" s="5" customFormat="1" x14ac:dyDescent="0.25">
      <c r="A748" s="7"/>
      <c r="U748" s="7"/>
      <c r="V748" s="7"/>
      <c r="X748" s="7"/>
      <c r="Z748" s="7"/>
      <c r="AB748" s="7"/>
      <c r="AC748" s="7"/>
      <c r="AE748" s="7"/>
      <c r="AG748" s="7"/>
      <c r="AI748" s="7"/>
      <c r="AJ748" s="7"/>
      <c r="AL748" s="7"/>
      <c r="AN748" s="7"/>
      <c r="AP748" s="7"/>
      <c r="AQ748" s="7"/>
      <c r="AS748" s="7"/>
      <c r="AU748" s="7"/>
      <c r="AW748" s="7"/>
      <c r="AX748" s="7"/>
      <c r="AZ748" s="7"/>
      <c r="BB748" s="7"/>
      <c r="BD748" s="7"/>
      <c r="BE748" s="7"/>
      <c r="BG748" s="7"/>
      <c r="BI748" s="7"/>
      <c r="BK748" s="7"/>
      <c r="BL748" s="7"/>
      <c r="BN748" s="7"/>
      <c r="BP748" s="7"/>
      <c r="BR748" s="7"/>
      <c r="BS748" s="7"/>
      <c r="BU748" s="7"/>
      <c r="BW748" s="7"/>
      <c r="BY748" s="7"/>
      <c r="BZ748" s="7"/>
      <c r="CB748" s="7"/>
      <c r="CD748" s="7"/>
      <c r="CF748" s="7"/>
    </row>
    <row r="749" spans="1:84" s="5" customFormat="1" x14ac:dyDescent="0.25">
      <c r="A749" s="7"/>
      <c r="U749" s="7"/>
      <c r="V749" s="7"/>
      <c r="X749" s="7"/>
      <c r="Z749" s="7"/>
      <c r="AB749" s="7"/>
      <c r="AC749" s="7"/>
      <c r="AE749" s="7"/>
      <c r="AG749" s="7"/>
      <c r="AI749" s="7"/>
      <c r="AJ749" s="7"/>
      <c r="AL749" s="7"/>
      <c r="AN749" s="7"/>
      <c r="AP749" s="7"/>
      <c r="AQ749" s="7"/>
      <c r="AS749" s="7"/>
      <c r="AU749" s="7"/>
      <c r="AW749" s="7"/>
      <c r="AX749" s="7"/>
      <c r="AZ749" s="7"/>
      <c r="BB749" s="7"/>
      <c r="BD749" s="7"/>
      <c r="BE749" s="7"/>
      <c r="BG749" s="7"/>
      <c r="BI749" s="7"/>
      <c r="BK749" s="7"/>
      <c r="BL749" s="7"/>
      <c r="BN749" s="7"/>
      <c r="BP749" s="7"/>
      <c r="BR749" s="7"/>
      <c r="BS749" s="7"/>
      <c r="BU749" s="7"/>
      <c r="BW749" s="7"/>
      <c r="BY749" s="7"/>
      <c r="BZ749" s="7"/>
      <c r="CB749" s="7"/>
      <c r="CD749" s="7"/>
      <c r="CF749" s="7"/>
    </row>
    <row r="750" spans="1:84" s="5" customFormat="1" x14ac:dyDescent="0.25">
      <c r="A750" s="7"/>
      <c r="U750" s="7"/>
      <c r="V750" s="7"/>
      <c r="X750" s="7"/>
      <c r="Z750" s="7"/>
      <c r="AB750" s="7"/>
      <c r="AC750" s="7"/>
      <c r="AE750" s="7"/>
      <c r="AG750" s="7"/>
      <c r="AI750" s="7"/>
      <c r="AJ750" s="7"/>
      <c r="AL750" s="7"/>
      <c r="AN750" s="7"/>
      <c r="AP750" s="7"/>
      <c r="AQ750" s="7"/>
      <c r="AS750" s="7"/>
      <c r="AU750" s="7"/>
      <c r="AW750" s="7"/>
      <c r="AX750" s="7"/>
      <c r="AZ750" s="7"/>
      <c r="BB750" s="7"/>
      <c r="BD750" s="7"/>
      <c r="BE750" s="7"/>
      <c r="BG750" s="7"/>
      <c r="BI750" s="7"/>
      <c r="BK750" s="7"/>
      <c r="BL750" s="7"/>
      <c r="BN750" s="7"/>
      <c r="BP750" s="7"/>
      <c r="BR750" s="7"/>
      <c r="BS750" s="7"/>
      <c r="BU750" s="7"/>
      <c r="BW750" s="7"/>
      <c r="BY750" s="7"/>
      <c r="BZ750" s="7"/>
      <c r="CB750" s="7"/>
      <c r="CD750" s="7"/>
      <c r="CF750" s="7"/>
    </row>
    <row r="751" spans="1:84" s="5" customFormat="1" x14ac:dyDescent="0.25">
      <c r="A751" s="7"/>
      <c r="U751" s="7"/>
      <c r="V751" s="7"/>
      <c r="X751" s="7"/>
      <c r="Z751" s="7"/>
      <c r="AB751" s="7"/>
      <c r="AC751" s="7"/>
      <c r="AE751" s="7"/>
      <c r="AG751" s="7"/>
      <c r="AI751" s="7"/>
      <c r="AJ751" s="7"/>
      <c r="AL751" s="7"/>
      <c r="AN751" s="7"/>
      <c r="AP751" s="7"/>
      <c r="AQ751" s="7"/>
      <c r="AS751" s="7"/>
      <c r="AU751" s="7"/>
      <c r="AW751" s="7"/>
      <c r="AX751" s="7"/>
      <c r="AZ751" s="7"/>
      <c r="BB751" s="7"/>
      <c r="BD751" s="7"/>
      <c r="BE751" s="7"/>
      <c r="BG751" s="7"/>
      <c r="BI751" s="7"/>
      <c r="BK751" s="7"/>
      <c r="BL751" s="7"/>
      <c r="BN751" s="7"/>
      <c r="BP751" s="7"/>
      <c r="BR751" s="7"/>
      <c r="BS751" s="7"/>
      <c r="BU751" s="7"/>
      <c r="BW751" s="7"/>
      <c r="BY751" s="7"/>
      <c r="BZ751" s="7"/>
      <c r="CB751" s="7"/>
      <c r="CD751" s="7"/>
      <c r="CF751" s="7"/>
    </row>
    <row r="752" spans="1:84" s="5" customFormat="1" x14ac:dyDescent="0.25">
      <c r="A752" s="7"/>
      <c r="U752" s="7"/>
      <c r="V752" s="7"/>
      <c r="X752" s="7"/>
      <c r="Z752" s="7"/>
      <c r="AB752" s="7"/>
      <c r="AC752" s="7"/>
      <c r="AE752" s="7"/>
      <c r="AG752" s="7"/>
      <c r="AI752" s="7"/>
      <c r="AJ752" s="7"/>
      <c r="AL752" s="7"/>
      <c r="AN752" s="7"/>
      <c r="AP752" s="7"/>
      <c r="AQ752" s="7"/>
      <c r="AS752" s="7"/>
      <c r="AU752" s="7"/>
      <c r="AW752" s="7"/>
      <c r="AX752" s="7"/>
      <c r="AZ752" s="7"/>
      <c r="BB752" s="7"/>
      <c r="BD752" s="7"/>
      <c r="BE752" s="7"/>
      <c r="BG752" s="7"/>
      <c r="BI752" s="7"/>
      <c r="BK752" s="7"/>
      <c r="BL752" s="7"/>
      <c r="BN752" s="7"/>
      <c r="BP752" s="7"/>
      <c r="BR752" s="7"/>
      <c r="BS752" s="7"/>
      <c r="BU752" s="7"/>
      <c r="BW752" s="7"/>
      <c r="BY752" s="7"/>
      <c r="BZ752" s="7"/>
      <c r="CB752" s="7"/>
      <c r="CD752" s="7"/>
      <c r="CF752" s="7"/>
    </row>
    <row r="753" spans="1:84" s="5" customFormat="1" x14ac:dyDescent="0.25">
      <c r="A753" s="7"/>
      <c r="U753" s="7"/>
      <c r="V753" s="7"/>
      <c r="X753" s="7"/>
      <c r="Z753" s="7"/>
      <c r="AB753" s="7"/>
      <c r="AC753" s="7"/>
      <c r="AE753" s="7"/>
      <c r="AG753" s="7"/>
      <c r="AI753" s="7"/>
      <c r="AJ753" s="7"/>
      <c r="AL753" s="7"/>
      <c r="AN753" s="7"/>
      <c r="AP753" s="7"/>
      <c r="AQ753" s="7"/>
      <c r="AS753" s="7"/>
      <c r="AU753" s="7"/>
      <c r="AW753" s="7"/>
      <c r="AX753" s="7"/>
      <c r="AZ753" s="7"/>
      <c r="BB753" s="7"/>
      <c r="BD753" s="7"/>
      <c r="BE753" s="7"/>
      <c r="BG753" s="7"/>
      <c r="BI753" s="7"/>
      <c r="BK753" s="7"/>
      <c r="BL753" s="7"/>
      <c r="BN753" s="7"/>
      <c r="BP753" s="7"/>
      <c r="BR753" s="7"/>
      <c r="BS753" s="7"/>
      <c r="BU753" s="7"/>
      <c r="BW753" s="7"/>
      <c r="BY753" s="7"/>
      <c r="BZ753" s="7"/>
      <c r="CB753" s="7"/>
      <c r="CD753" s="7"/>
      <c r="CF753" s="7"/>
    </row>
    <row r="754" spans="1:84" s="5" customFormat="1" x14ac:dyDescent="0.25">
      <c r="A754" s="7"/>
      <c r="U754" s="7"/>
      <c r="V754" s="7"/>
      <c r="X754" s="7"/>
      <c r="Z754" s="7"/>
      <c r="AB754" s="7"/>
      <c r="AC754" s="7"/>
      <c r="AE754" s="7"/>
      <c r="AG754" s="7"/>
      <c r="AI754" s="7"/>
      <c r="AJ754" s="7"/>
      <c r="AL754" s="7"/>
      <c r="AN754" s="7"/>
      <c r="AP754" s="7"/>
      <c r="AQ754" s="7"/>
      <c r="AS754" s="7"/>
      <c r="AU754" s="7"/>
      <c r="AW754" s="7"/>
      <c r="AX754" s="7"/>
      <c r="AZ754" s="7"/>
      <c r="BB754" s="7"/>
      <c r="BD754" s="7"/>
      <c r="BE754" s="7"/>
      <c r="BG754" s="7"/>
      <c r="BI754" s="7"/>
      <c r="BK754" s="7"/>
      <c r="BL754" s="7"/>
      <c r="BN754" s="7"/>
      <c r="BP754" s="7"/>
      <c r="BR754" s="7"/>
      <c r="BS754" s="7"/>
      <c r="BU754" s="7"/>
      <c r="BW754" s="7"/>
      <c r="BY754" s="7"/>
      <c r="BZ754" s="7"/>
      <c r="CB754" s="7"/>
      <c r="CD754" s="7"/>
      <c r="CF754" s="7"/>
    </row>
    <row r="755" spans="1:84" s="5" customFormat="1" x14ac:dyDescent="0.25">
      <c r="A755" s="7"/>
      <c r="U755" s="7"/>
      <c r="V755" s="7"/>
      <c r="X755" s="7"/>
      <c r="Z755" s="7"/>
      <c r="AB755" s="7"/>
      <c r="AC755" s="7"/>
      <c r="AE755" s="7"/>
      <c r="AG755" s="7"/>
      <c r="AI755" s="7"/>
      <c r="AJ755" s="7"/>
      <c r="AL755" s="7"/>
      <c r="AN755" s="7"/>
      <c r="AP755" s="7"/>
      <c r="AQ755" s="7"/>
      <c r="AS755" s="7"/>
      <c r="AU755" s="7"/>
      <c r="AW755" s="7"/>
      <c r="AX755" s="7"/>
      <c r="AZ755" s="7"/>
      <c r="BB755" s="7"/>
      <c r="BD755" s="7"/>
      <c r="BE755" s="7"/>
      <c r="BG755" s="7"/>
      <c r="BI755" s="7"/>
      <c r="BK755" s="7"/>
      <c r="BL755" s="7"/>
      <c r="BN755" s="7"/>
      <c r="BP755" s="7"/>
      <c r="BR755" s="7"/>
      <c r="BS755" s="7"/>
      <c r="BU755" s="7"/>
      <c r="BW755" s="7"/>
      <c r="BY755" s="7"/>
      <c r="BZ755" s="7"/>
      <c r="CB755" s="7"/>
      <c r="CD755" s="7"/>
      <c r="CF755" s="7"/>
    </row>
    <row r="756" spans="1:84" s="5" customFormat="1" x14ac:dyDescent="0.25">
      <c r="A756" s="7"/>
      <c r="U756" s="7"/>
      <c r="V756" s="7"/>
      <c r="X756" s="7"/>
      <c r="Z756" s="7"/>
      <c r="AB756" s="7"/>
      <c r="AC756" s="7"/>
      <c r="AE756" s="7"/>
      <c r="AG756" s="7"/>
      <c r="AI756" s="7"/>
      <c r="AJ756" s="7"/>
      <c r="AL756" s="7"/>
      <c r="AN756" s="7"/>
      <c r="AP756" s="7"/>
      <c r="AQ756" s="7"/>
      <c r="AS756" s="7"/>
      <c r="AU756" s="7"/>
      <c r="AW756" s="7"/>
      <c r="AX756" s="7"/>
      <c r="AZ756" s="7"/>
      <c r="BB756" s="7"/>
      <c r="BD756" s="7"/>
      <c r="BE756" s="7"/>
      <c r="BG756" s="7"/>
      <c r="BI756" s="7"/>
      <c r="BK756" s="7"/>
      <c r="BL756" s="7"/>
      <c r="BN756" s="7"/>
      <c r="BP756" s="7"/>
      <c r="BR756" s="7"/>
      <c r="BS756" s="7"/>
      <c r="BU756" s="7"/>
      <c r="BW756" s="7"/>
      <c r="BY756" s="7"/>
      <c r="BZ756" s="7"/>
      <c r="CB756" s="7"/>
      <c r="CD756" s="7"/>
      <c r="CF756" s="7"/>
    </row>
    <row r="757" spans="1:84" s="5" customFormat="1" x14ac:dyDescent="0.25">
      <c r="A757" s="7"/>
      <c r="U757" s="7"/>
      <c r="V757" s="7"/>
      <c r="X757" s="7"/>
      <c r="Z757" s="7"/>
      <c r="AB757" s="7"/>
      <c r="AC757" s="7"/>
      <c r="AE757" s="7"/>
      <c r="AG757" s="7"/>
      <c r="AI757" s="7"/>
      <c r="AJ757" s="7"/>
      <c r="AL757" s="7"/>
      <c r="AN757" s="7"/>
      <c r="AP757" s="7"/>
      <c r="AQ757" s="7"/>
      <c r="AS757" s="7"/>
      <c r="AU757" s="7"/>
      <c r="AW757" s="7"/>
      <c r="AX757" s="7"/>
      <c r="AZ757" s="7"/>
      <c r="BB757" s="7"/>
      <c r="BD757" s="7"/>
      <c r="BE757" s="7"/>
      <c r="BG757" s="7"/>
      <c r="BI757" s="7"/>
      <c r="BK757" s="7"/>
      <c r="BL757" s="7"/>
      <c r="BN757" s="7"/>
      <c r="BP757" s="7"/>
      <c r="BR757" s="7"/>
      <c r="BS757" s="7"/>
      <c r="BU757" s="7"/>
      <c r="BW757" s="7"/>
      <c r="BY757" s="7"/>
      <c r="BZ757" s="7"/>
      <c r="CB757" s="7"/>
      <c r="CD757" s="7"/>
      <c r="CF757" s="7"/>
    </row>
    <row r="758" spans="1:84" s="5" customFormat="1" x14ac:dyDescent="0.25">
      <c r="A758" s="7"/>
      <c r="U758" s="7"/>
      <c r="V758" s="7"/>
      <c r="X758" s="7"/>
      <c r="Z758" s="7"/>
      <c r="AB758" s="7"/>
      <c r="AC758" s="7"/>
      <c r="AE758" s="7"/>
      <c r="AG758" s="7"/>
      <c r="AI758" s="7"/>
      <c r="AJ758" s="7"/>
      <c r="AL758" s="7"/>
      <c r="AN758" s="7"/>
      <c r="AP758" s="7"/>
      <c r="AQ758" s="7"/>
      <c r="AS758" s="7"/>
      <c r="AU758" s="7"/>
      <c r="AW758" s="7"/>
      <c r="AX758" s="7"/>
      <c r="AZ758" s="7"/>
      <c r="BB758" s="7"/>
      <c r="BD758" s="7"/>
      <c r="BE758" s="7"/>
      <c r="BG758" s="7"/>
      <c r="BI758" s="7"/>
      <c r="BK758" s="7"/>
      <c r="BL758" s="7"/>
      <c r="BN758" s="7"/>
      <c r="BP758" s="7"/>
      <c r="BR758" s="7"/>
      <c r="BS758" s="7"/>
      <c r="BU758" s="7"/>
      <c r="BW758" s="7"/>
      <c r="BY758" s="7"/>
      <c r="BZ758" s="7"/>
      <c r="CB758" s="7"/>
      <c r="CD758" s="7"/>
      <c r="CF758" s="7"/>
    </row>
    <row r="759" spans="1:84" s="5" customFormat="1" x14ac:dyDescent="0.25">
      <c r="A759" s="7"/>
      <c r="U759" s="7"/>
      <c r="V759" s="7"/>
      <c r="X759" s="7"/>
      <c r="Z759" s="7"/>
      <c r="AB759" s="7"/>
      <c r="AC759" s="7"/>
      <c r="AE759" s="7"/>
      <c r="AG759" s="7"/>
      <c r="AI759" s="7"/>
      <c r="AJ759" s="7"/>
      <c r="AL759" s="7"/>
      <c r="AN759" s="7"/>
      <c r="AP759" s="7"/>
      <c r="AQ759" s="7"/>
      <c r="AS759" s="7"/>
      <c r="AU759" s="7"/>
      <c r="AW759" s="7"/>
      <c r="AX759" s="7"/>
      <c r="AZ759" s="7"/>
      <c r="BB759" s="7"/>
      <c r="BD759" s="7"/>
      <c r="BE759" s="7"/>
      <c r="BG759" s="7"/>
      <c r="BI759" s="7"/>
      <c r="BK759" s="7"/>
      <c r="BL759" s="7"/>
      <c r="BN759" s="7"/>
      <c r="BP759" s="7"/>
      <c r="BR759" s="7"/>
      <c r="BS759" s="7"/>
      <c r="BU759" s="7"/>
      <c r="BW759" s="7"/>
      <c r="BY759" s="7"/>
      <c r="BZ759" s="7"/>
      <c r="CB759" s="7"/>
      <c r="CD759" s="7"/>
      <c r="CF759" s="7"/>
    </row>
    <row r="760" spans="1:84" s="5" customFormat="1" x14ac:dyDescent="0.25">
      <c r="A760" s="7"/>
      <c r="U760" s="7"/>
      <c r="V760" s="7"/>
      <c r="X760" s="7"/>
      <c r="Z760" s="7"/>
      <c r="AB760" s="7"/>
      <c r="AC760" s="7"/>
      <c r="AE760" s="7"/>
      <c r="AG760" s="7"/>
      <c r="AI760" s="7"/>
      <c r="AJ760" s="7"/>
      <c r="AL760" s="7"/>
      <c r="AN760" s="7"/>
      <c r="AP760" s="7"/>
      <c r="AQ760" s="7"/>
      <c r="AS760" s="7"/>
      <c r="AU760" s="7"/>
      <c r="AW760" s="7"/>
      <c r="AX760" s="7"/>
      <c r="AZ760" s="7"/>
      <c r="BB760" s="7"/>
      <c r="BD760" s="7"/>
      <c r="BE760" s="7"/>
      <c r="BG760" s="7"/>
      <c r="BI760" s="7"/>
      <c r="BK760" s="7"/>
      <c r="BL760" s="7"/>
      <c r="BN760" s="7"/>
      <c r="BP760" s="7"/>
      <c r="BR760" s="7"/>
      <c r="BS760" s="7"/>
      <c r="BU760" s="7"/>
      <c r="BW760" s="7"/>
      <c r="BY760" s="7"/>
      <c r="BZ760" s="7"/>
      <c r="CB760" s="7"/>
      <c r="CD760" s="7"/>
      <c r="CF760" s="7"/>
    </row>
    <row r="761" spans="1:84" s="5" customFormat="1" x14ac:dyDescent="0.25">
      <c r="A761" s="7"/>
      <c r="U761" s="7"/>
      <c r="V761" s="7"/>
      <c r="X761" s="7"/>
      <c r="Z761" s="7"/>
      <c r="AB761" s="7"/>
      <c r="AC761" s="7"/>
      <c r="AE761" s="7"/>
      <c r="AG761" s="7"/>
      <c r="AI761" s="7"/>
      <c r="AJ761" s="7"/>
      <c r="AL761" s="7"/>
      <c r="AN761" s="7"/>
      <c r="AP761" s="7"/>
      <c r="AQ761" s="7"/>
      <c r="AS761" s="7"/>
      <c r="AU761" s="7"/>
      <c r="AW761" s="7"/>
      <c r="AX761" s="7"/>
      <c r="AZ761" s="7"/>
      <c r="BB761" s="7"/>
      <c r="BD761" s="7"/>
      <c r="BE761" s="7"/>
      <c r="BG761" s="7"/>
      <c r="BI761" s="7"/>
      <c r="BK761" s="7"/>
      <c r="BL761" s="7"/>
      <c r="BN761" s="7"/>
      <c r="BP761" s="7"/>
      <c r="BR761" s="7"/>
      <c r="BS761" s="7"/>
      <c r="BU761" s="7"/>
      <c r="BW761" s="7"/>
      <c r="BY761" s="7"/>
      <c r="BZ761" s="7"/>
      <c r="CB761" s="7"/>
      <c r="CD761" s="7"/>
      <c r="CF761" s="7"/>
    </row>
    <row r="762" spans="1:84" s="5" customFormat="1" x14ac:dyDescent="0.25">
      <c r="A762" s="7"/>
      <c r="U762" s="7"/>
      <c r="V762" s="7"/>
      <c r="X762" s="7"/>
      <c r="Z762" s="7"/>
      <c r="AB762" s="7"/>
      <c r="AC762" s="7"/>
      <c r="AE762" s="7"/>
      <c r="AG762" s="7"/>
      <c r="AI762" s="7"/>
      <c r="AJ762" s="7"/>
      <c r="AL762" s="7"/>
      <c r="AN762" s="7"/>
      <c r="AP762" s="7"/>
      <c r="AQ762" s="7"/>
      <c r="AS762" s="7"/>
      <c r="AU762" s="7"/>
      <c r="AW762" s="7"/>
      <c r="AX762" s="7"/>
      <c r="AZ762" s="7"/>
      <c r="BB762" s="7"/>
      <c r="BD762" s="7"/>
      <c r="BE762" s="7"/>
      <c r="BG762" s="7"/>
      <c r="BI762" s="7"/>
      <c r="BK762" s="7"/>
      <c r="BL762" s="7"/>
      <c r="BN762" s="7"/>
      <c r="BP762" s="7"/>
      <c r="BR762" s="7"/>
      <c r="BS762" s="7"/>
      <c r="BU762" s="7"/>
      <c r="BW762" s="7"/>
      <c r="BY762" s="7"/>
      <c r="BZ762" s="7"/>
      <c r="CB762" s="7"/>
      <c r="CD762" s="7"/>
      <c r="CF762" s="7"/>
    </row>
    <row r="763" spans="1:84" s="5" customFormat="1" x14ac:dyDescent="0.25">
      <c r="A763" s="7"/>
      <c r="U763" s="7"/>
      <c r="V763" s="7"/>
      <c r="X763" s="7"/>
      <c r="Z763" s="7"/>
      <c r="AB763" s="7"/>
      <c r="AC763" s="7"/>
      <c r="AE763" s="7"/>
      <c r="AG763" s="7"/>
      <c r="AI763" s="7"/>
      <c r="AJ763" s="7"/>
      <c r="AL763" s="7"/>
      <c r="AN763" s="7"/>
      <c r="AP763" s="7"/>
      <c r="AQ763" s="7"/>
      <c r="AS763" s="7"/>
      <c r="AU763" s="7"/>
      <c r="AW763" s="7"/>
      <c r="AX763" s="7"/>
      <c r="AZ763" s="7"/>
      <c r="BB763" s="7"/>
      <c r="BD763" s="7"/>
      <c r="BE763" s="7"/>
      <c r="BG763" s="7"/>
      <c r="BI763" s="7"/>
      <c r="BK763" s="7"/>
      <c r="BL763" s="7"/>
      <c r="BN763" s="7"/>
      <c r="BP763" s="7"/>
      <c r="BR763" s="7"/>
      <c r="BS763" s="7"/>
      <c r="BU763" s="7"/>
      <c r="BW763" s="7"/>
      <c r="BY763" s="7"/>
      <c r="BZ763" s="7"/>
      <c r="CB763" s="7"/>
      <c r="CD763" s="7"/>
      <c r="CF763" s="7"/>
    </row>
    <row r="764" spans="1:84" s="5" customFormat="1" x14ac:dyDescent="0.25">
      <c r="A764" s="7"/>
      <c r="U764" s="7"/>
      <c r="V764" s="7"/>
      <c r="X764" s="7"/>
      <c r="Z764" s="7"/>
      <c r="AB764" s="7"/>
      <c r="AC764" s="7"/>
      <c r="AE764" s="7"/>
      <c r="AG764" s="7"/>
      <c r="AI764" s="7"/>
      <c r="AJ764" s="7"/>
      <c r="AL764" s="7"/>
      <c r="AN764" s="7"/>
      <c r="AP764" s="7"/>
      <c r="AQ764" s="7"/>
      <c r="AS764" s="7"/>
      <c r="AU764" s="7"/>
      <c r="AW764" s="7"/>
      <c r="AX764" s="7"/>
      <c r="AZ764" s="7"/>
      <c r="BB764" s="7"/>
      <c r="BD764" s="7"/>
      <c r="BE764" s="7"/>
      <c r="BG764" s="7"/>
      <c r="BI764" s="7"/>
      <c r="BK764" s="7"/>
      <c r="BL764" s="7"/>
      <c r="BN764" s="7"/>
      <c r="BP764" s="7"/>
      <c r="BR764" s="7"/>
      <c r="BS764" s="7"/>
      <c r="BU764" s="7"/>
      <c r="BW764" s="7"/>
      <c r="BY764" s="7"/>
      <c r="BZ764" s="7"/>
      <c r="CB764" s="7"/>
      <c r="CD764" s="7"/>
      <c r="CF764" s="7"/>
    </row>
    <row r="765" spans="1:84" s="5" customFormat="1" x14ac:dyDescent="0.25">
      <c r="A765" s="7"/>
      <c r="U765" s="7"/>
      <c r="V765" s="7"/>
      <c r="X765" s="7"/>
      <c r="Z765" s="7"/>
      <c r="AB765" s="7"/>
      <c r="AC765" s="7"/>
      <c r="AE765" s="7"/>
      <c r="AG765" s="7"/>
      <c r="AI765" s="7"/>
      <c r="AJ765" s="7"/>
      <c r="AL765" s="7"/>
      <c r="AN765" s="7"/>
      <c r="AP765" s="7"/>
      <c r="AQ765" s="7"/>
      <c r="AS765" s="7"/>
      <c r="AU765" s="7"/>
      <c r="AW765" s="7"/>
      <c r="AX765" s="7"/>
      <c r="AZ765" s="7"/>
      <c r="BB765" s="7"/>
      <c r="BD765" s="7"/>
      <c r="BE765" s="7"/>
      <c r="BG765" s="7"/>
      <c r="BI765" s="7"/>
      <c r="BK765" s="7"/>
      <c r="BL765" s="7"/>
      <c r="BN765" s="7"/>
      <c r="BP765" s="7"/>
      <c r="BR765" s="7"/>
      <c r="BS765" s="7"/>
      <c r="BU765" s="7"/>
      <c r="BW765" s="7"/>
      <c r="BY765" s="7"/>
      <c r="BZ765" s="7"/>
      <c r="CB765" s="7"/>
      <c r="CD765" s="7"/>
      <c r="CF765" s="7"/>
    </row>
    <row r="766" spans="1:84" s="5" customFormat="1" x14ac:dyDescent="0.25">
      <c r="A766" s="7"/>
      <c r="U766" s="7"/>
      <c r="V766" s="7"/>
      <c r="X766" s="7"/>
      <c r="Z766" s="7"/>
      <c r="AB766" s="7"/>
      <c r="AC766" s="7"/>
      <c r="AE766" s="7"/>
      <c r="AG766" s="7"/>
      <c r="AI766" s="7"/>
      <c r="AJ766" s="7"/>
      <c r="AL766" s="7"/>
      <c r="AN766" s="7"/>
      <c r="AP766" s="7"/>
      <c r="AQ766" s="7"/>
      <c r="AS766" s="7"/>
      <c r="AU766" s="7"/>
      <c r="AW766" s="7"/>
      <c r="AX766" s="7"/>
      <c r="AZ766" s="7"/>
      <c r="BB766" s="7"/>
      <c r="BD766" s="7"/>
      <c r="BE766" s="7"/>
      <c r="BG766" s="7"/>
      <c r="BI766" s="7"/>
      <c r="BK766" s="7"/>
      <c r="BL766" s="7"/>
      <c r="BN766" s="7"/>
      <c r="BP766" s="7"/>
      <c r="BR766" s="7"/>
      <c r="BS766" s="7"/>
      <c r="BU766" s="7"/>
      <c r="BW766" s="7"/>
      <c r="BY766" s="7"/>
      <c r="BZ766" s="7"/>
      <c r="CB766" s="7"/>
      <c r="CD766" s="7"/>
      <c r="CF766" s="7"/>
    </row>
    <row r="767" spans="1:84" s="5" customFormat="1" x14ac:dyDescent="0.25">
      <c r="A767" s="7"/>
      <c r="U767" s="7"/>
      <c r="V767" s="7"/>
      <c r="X767" s="7"/>
      <c r="Z767" s="7"/>
      <c r="AB767" s="7"/>
      <c r="AC767" s="7"/>
      <c r="AE767" s="7"/>
      <c r="AG767" s="7"/>
      <c r="AI767" s="7"/>
      <c r="AJ767" s="7"/>
      <c r="AL767" s="7"/>
      <c r="AN767" s="7"/>
      <c r="AP767" s="7"/>
      <c r="AQ767" s="7"/>
      <c r="AS767" s="7"/>
      <c r="AU767" s="7"/>
      <c r="AW767" s="7"/>
      <c r="AX767" s="7"/>
      <c r="AZ767" s="7"/>
      <c r="BB767" s="7"/>
      <c r="BD767" s="7"/>
      <c r="BE767" s="7"/>
      <c r="BG767" s="7"/>
      <c r="BI767" s="7"/>
      <c r="BK767" s="7"/>
      <c r="BL767" s="7"/>
      <c r="BN767" s="7"/>
      <c r="BP767" s="7"/>
      <c r="BR767" s="7"/>
      <c r="BS767" s="7"/>
      <c r="BU767" s="7"/>
      <c r="BW767" s="7"/>
      <c r="BY767" s="7"/>
      <c r="BZ767" s="7"/>
      <c r="CB767" s="7"/>
      <c r="CD767" s="7"/>
      <c r="CF767" s="7"/>
    </row>
    <row r="768" spans="1:84" s="5" customFormat="1" x14ac:dyDescent="0.25">
      <c r="A768" s="7"/>
      <c r="U768" s="7"/>
      <c r="V768" s="7"/>
      <c r="X768" s="7"/>
      <c r="Z768" s="7"/>
      <c r="AB768" s="7"/>
      <c r="AC768" s="7"/>
      <c r="AE768" s="7"/>
      <c r="AG768" s="7"/>
      <c r="AI768" s="7"/>
      <c r="AJ768" s="7"/>
      <c r="AL768" s="7"/>
      <c r="AN768" s="7"/>
      <c r="AP768" s="7"/>
      <c r="AQ768" s="7"/>
      <c r="AS768" s="7"/>
      <c r="AU768" s="7"/>
      <c r="AW768" s="7"/>
      <c r="AX768" s="7"/>
      <c r="AZ768" s="7"/>
      <c r="BB768" s="7"/>
      <c r="BD768" s="7"/>
      <c r="BE768" s="7"/>
      <c r="BG768" s="7"/>
      <c r="BI768" s="7"/>
      <c r="BK768" s="7"/>
      <c r="BL768" s="7"/>
      <c r="BN768" s="7"/>
      <c r="BP768" s="7"/>
      <c r="BR768" s="7"/>
      <c r="BS768" s="7"/>
      <c r="BU768" s="7"/>
      <c r="BW768" s="7"/>
      <c r="BY768" s="7"/>
      <c r="BZ768" s="7"/>
      <c r="CB768" s="7"/>
      <c r="CD768" s="7"/>
      <c r="CF768" s="7"/>
    </row>
    <row r="769" spans="1:84" s="5" customFormat="1" x14ac:dyDescent="0.25">
      <c r="A769" s="7"/>
      <c r="U769" s="7"/>
      <c r="V769" s="7"/>
      <c r="X769" s="7"/>
      <c r="Z769" s="7"/>
      <c r="AB769" s="7"/>
      <c r="AC769" s="7"/>
      <c r="AE769" s="7"/>
      <c r="AG769" s="7"/>
      <c r="AI769" s="7"/>
      <c r="AJ769" s="7"/>
      <c r="AL769" s="7"/>
      <c r="AN769" s="7"/>
      <c r="AP769" s="7"/>
      <c r="AQ769" s="7"/>
      <c r="AS769" s="7"/>
      <c r="AU769" s="7"/>
      <c r="AW769" s="7"/>
      <c r="AX769" s="7"/>
      <c r="AZ769" s="7"/>
      <c r="BB769" s="7"/>
      <c r="BD769" s="7"/>
      <c r="BE769" s="7"/>
      <c r="BG769" s="7"/>
      <c r="BI769" s="7"/>
      <c r="BK769" s="7"/>
      <c r="BL769" s="7"/>
      <c r="BN769" s="7"/>
      <c r="BP769" s="7"/>
      <c r="BR769" s="7"/>
      <c r="BS769" s="7"/>
      <c r="BU769" s="7"/>
      <c r="BW769" s="7"/>
      <c r="BY769" s="7"/>
      <c r="BZ769" s="7"/>
      <c r="CB769" s="7"/>
      <c r="CD769" s="7"/>
      <c r="CF769" s="7"/>
    </row>
    <row r="770" spans="1:84" s="5" customFormat="1" x14ac:dyDescent="0.25">
      <c r="A770" s="7"/>
      <c r="U770" s="7"/>
      <c r="V770" s="7"/>
      <c r="X770" s="7"/>
      <c r="Z770" s="7"/>
      <c r="AB770" s="7"/>
      <c r="AC770" s="7"/>
      <c r="AE770" s="7"/>
      <c r="AG770" s="7"/>
      <c r="AI770" s="7"/>
      <c r="AJ770" s="7"/>
      <c r="AL770" s="7"/>
      <c r="AN770" s="7"/>
      <c r="AP770" s="7"/>
      <c r="AQ770" s="7"/>
      <c r="AS770" s="7"/>
      <c r="AU770" s="7"/>
      <c r="AW770" s="7"/>
      <c r="AX770" s="7"/>
      <c r="AZ770" s="7"/>
      <c r="BB770" s="7"/>
      <c r="BD770" s="7"/>
      <c r="BE770" s="7"/>
      <c r="BG770" s="7"/>
      <c r="BI770" s="7"/>
      <c r="BK770" s="7"/>
      <c r="BL770" s="7"/>
      <c r="BN770" s="7"/>
      <c r="BP770" s="7"/>
      <c r="BR770" s="7"/>
      <c r="BS770" s="7"/>
      <c r="BU770" s="7"/>
      <c r="BW770" s="7"/>
      <c r="BY770" s="7"/>
      <c r="BZ770" s="7"/>
      <c r="CB770" s="7"/>
      <c r="CD770" s="7"/>
      <c r="CF770" s="7"/>
    </row>
    <row r="771" spans="1:84" s="5" customFormat="1" x14ac:dyDescent="0.25">
      <c r="A771" s="7"/>
      <c r="U771" s="7"/>
      <c r="V771" s="7"/>
      <c r="X771" s="7"/>
      <c r="Z771" s="7"/>
      <c r="AB771" s="7"/>
      <c r="AC771" s="7"/>
      <c r="AE771" s="7"/>
      <c r="AG771" s="7"/>
      <c r="AI771" s="7"/>
      <c r="AJ771" s="7"/>
      <c r="AL771" s="7"/>
      <c r="AN771" s="7"/>
      <c r="AP771" s="7"/>
      <c r="AQ771" s="7"/>
      <c r="AS771" s="7"/>
      <c r="AU771" s="7"/>
      <c r="AW771" s="7"/>
      <c r="AX771" s="7"/>
      <c r="AZ771" s="7"/>
      <c r="BB771" s="7"/>
      <c r="BD771" s="7"/>
      <c r="BE771" s="7"/>
      <c r="BG771" s="7"/>
      <c r="BI771" s="7"/>
      <c r="BK771" s="7"/>
      <c r="BL771" s="7"/>
      <c r="BN771" s="7"/>
      <c r="BP771" s="7"/>
      <c r="BR771" s="7"/>
      <c r="BS771" s="7"/>
      <c r="BU771" s="7"/>
      <c r="BW771" s="7"/>
      <c r="BY771" s="7"/>
      <c r="BZ771" s="7"/>
      <c r="CB771" s="7"/>
      <c r="CD771" s="7"/>
      <c r="CF771" s="7"/>
    </row>
    <row r="772" spans="1:84" s="5" customFormat="1" x14ac:dyDescent="0.25">
      <c r="A772" s="7"/>
      <c r="U772" s="7"/>
      <c r="V772" s="7"/>
      <c r="X772" s="7"/>
      <c r="Z772" s="7"/>
      <c r="AB772" s="7"/>
      <c r="AC772" s="7"/>
      <c r="AE772" s="7"/>
      <c r="AG772" s="7"/>
      <c r="AI772" s="7"/>
      <c r="AJ772" s="7"/>
      <c r="AL772" s="7"/>
      <c r="AN772" s="7"/>
      <c r="AP772" s="7"/>
      <c r="AQ772" s="7"/>
      <c r="AS772" s="7"/>
      <c r="AU772" s="7"/>
      <c r="AW772" s="7"/>
      <c r="AX772" s="7"/>
      <c r="AZ772" s="7"/>
      <c r="BB772" s="7"/>
      <c r="BD772" s="7"/>
      <c r="BE772" s="7"/>
      <c r="BG772" s="7"/>
      <c r="BI772" s="7"/>
      <c r="BK772" s="7"/>
      <c r="BL772" s="7"/>
      <c r="BN772" s="7"/>
      <c r="BP772" s="7"/>
      <c r="BR772" s="7"/>
      <c r="BS772" s="7"/>
      <c r="BU772" s="7"/>
      <c r="BW772" s="7"/>
      <c r="BY772" s="7"/>
      <c r="BZ772" s="7"/>
      <c r="CB772" s="7"/>
      <c r="CD772" s="7"/>
      <c r="CF772" s="7"/>
    </row>
    <row r="773" spans="1:84" s="5" customFormat="1" x14ac:dyDescent="0.25">
      <c r="A773" s="7"/>
      <c r="U773" s="7"/>
      <c r="V773" s="7"/>
      <c r="X773" s="7"/>
      <c r="Z773" s="7"/>
      <c r="AB773" s="7"/>
      <c r="AC773" s="7"/>
      <c r="AE773" s="7"/>
      <c r="AG773" s="7"/>
      <c r="AI773" s="7"/>
      <c r="AJ773" s="7"/>
      <c r="AL773" s="7"/>
      <c r="AN773" s="7"/>
      <c r="AP773" s="7"/>
      <c r="AQ773" s="7"/>
      <c r="AS773" s="7"/>
      <c r="AU773" s="7"/>
      <c r="AW773" s="7"/>
      <c r="AX773" s="7"/>
      <c r="AZ773" s="7"/>
      <c r="BB773" s="7"/>
      <c r="BD773" s="7"/>
      <c r="BE773" s="7"/>
      <c r="BG773" s="7"/>
      <c r="BI773" s="7"/>
      <c r="BK773" s="7"/>
      <c r="BL773" s="7"/>
      <c r="BN773" s="7"/>
      <c r="BP773" s="7"/>
      <c r="BR773" s="7"/>
      <c r="BS773" s="7"/>
      <c r="BU773" s="7"/>
      <c r="BW773" s="7"/>
      <c r="BY773" s="7"/>
      <c r="BZ773" s="7"/>
      <c r="CB773" s="7"/>
      <c r="CD773" s="7"/>
      <c r="CF773" s="7"/>
    </row>
    <row r="774" spans="1:84" s="5" customFormat="1" x14ac:dyDescent="0.25">
      <c r="A774" s="7"/>
      <c r="U774" s="7"/>
      <c r="V774" s="7"/>
      <c r="X774" s="7"/>
      <c r="Z774" s="7"/>
      <c r="AB774" s="7"/>
      <c r="AC774" s="7"/>
      <c r="AE774" s="7"/>
      <c r="AG774" s="7"/>
      <c r="AI774" s="7"/>
      <c r="AJ774" s="7"/>
      <c r="AL774" s="7"/>
      <c r="AN774" s="7"/>
      <c r="AP774" s="7"/>
      <c r="AQ774" s="7"/>
      <c r="AS774" s="7"/>
      <c r="AU774" s="7"/>
      <c r="AW774" s="7"/>
      <c r="AX774" s="7"/>
      <c r="AZ774" s="7"/>
      <c r="BB774" s="7"/>
      <c r="BD774" s="7"/>
      <c r="BE774" s="7"/>
      <c r="BG774" s="7"/>
      <c r="BI774" s="7"/>
      <c r="BK774" s="7"/>
      <c r="BL774" s="7"/>
      <c r="BN774" s="7"/>
      <c r="BP774" s="7"/>
      <c r="BR774" s="7"/>
      <c r="BS774" s="7"/>
      <c r="BU774" s="7"/>
      <c r="BW774" s="7"/>
      <c r="BY774" s="7"/>
      <c r="BZ774" s="7"/>
      <c r="CB774" s="7"/>
      <c r="CD774" s="7"/>
      <c r="CF774" s="7"/>
    </row>
    <row r="775" spans="1:84" s="5" customFormat="1" x14ac:dyDescent="0.25">
      <c r="A775" s="7"/>
      <c r="U775" s="7"/>
      <c r="V775" s="7"/>
      <c r="X775" s="7"/>
      <c r="Z775" s="7"/>
      <c r="AB775" s="7"/>
      <c r="AC775" s="7"/>
      <c r="AE775" s="7"/>
      <c r="AG775" s="7"/>
      <c r="AI775" s="7"/>
      <c r="AJ775" s="7"/>
      <c r="AL775" s="7"/>
      <c r="AN775" s="7"/>
      <c r="AP775" s="7"/>
      <c r="AQ775" s="7"/>
      <c r="AS775" s="7"/>
      <c r="AU775" s="7"/>
      <c r="AW775" s="7"/>
      <c r="AX775" s="7"/>
      <c r="AZ775" s="7"/>
      <c r="BB775" s="7"/>
      <c r="BD775" s="7"/>
      <c r="BE775" s="7"/>
      <c r="BG775" s="7"/>
      <c r="BI775" s="7"/>
      <c r="BK775" s="7"/>
      <c r="BL775" s="7"/>
      <c r="BN775" s="7"/>
      <c r="BP775" s="7"/>
      <c r="BR775" s="7"/>
      <c r="BS775" s="7"/>
      <c r="BU775" s="7"/>
      <c r="BW775" s="7"/>
      <c r="BY775" s="7"/>
      <c r="BZ775" s="7"/>
      <c r="CB775" s="7"/>
      <c r="CD775" s="7"/>
      <c r="CF775" s="7"/>
    </row>
    <row r="776" spans="1:84" s="5" customFormat="1" x14ac:dyDescent="0.25">
      <c r="A776" s="7"/>
      <c r="U776" s="7"/>
      <c r="V776" s="7"/>
      <c r="X776" s="7"/>
      <c r="Z776" s="7"/>
      <c r="AB776" s="7"/>
      <c r="AC776" s="7"/>
      <c r="AE776" s="7"/>
      <c r="AG776" s="7"/>
      <c r="AI776" s="7"/>
      <c r="AJ776" s="7"/>
      <c r="AL776" s="7"/>
      <c r="AN776" s="7"/>
      <c r="AP776" s="7"/>
      <c r="AQ776" s="7"/>
      <c r="AS776" s="7"/>
      <c r="AU776" s="7"/>
      <c r="AW776" s="7"/>
      <c r="AX776" s="7"/>
      <c r="AZ776" s="7"/>
      <c r="BB776" s="7"/>
      <c r="BD776" s="7"/>
      <c r="BE776" s="7"/>
      <c r="BG776" s="7"/>
      <c r="BI776" s="7"/>
      <c r="BK776" s="7"/>
      <c r="BL776" s="7"/>
      <c r="BN776" s="7"/>
      <c r="BP776" s="7"/>
      <c r="BR776" s="7"/>
      <c r="BS776" s="7"/>
      <c r="BU776" s="7"/>
      <c r="BW776" s="7"/>
      <c r="BY776" s="7"/>
      <c r="BZ776" s="7"/>
      <c r="CB776" s="7"/>
      <c r="CD776" s="7"/>
      <c r="CF776" s="7"/>
    </row>
    <row r="777" spans="1:84" s="5" customFormat="1" x14ac:dyDescent="0.25">
      <c r="A777" s="7"/>
      <c r="U777" s="7"/>
      <c r="V777" s="7"/>
      <c r="X777" s="7"/>
      <c r="Z777" s="7"/>
      <c r="AB777" s="7"/>
      <c r="AC777" s="7"/>
      <c r="AE777" s="7"/>
      <c r="AG777" s="7"/>
      <c r="AI777" s="7"/>
      <c r="AJ777" s="7"/>
      <c r="AL777" s="7"/>
      <c r="AN777" s="7"/>
      <c r="AP777" s="7"/>
      <c r="AQ777" s="7"/>
      <c r="AS777" s="7"/>
      <c r="AU777" s="7"/>
      <c r="AW777" s="7"/>
      <c r="AX777" s="7"/>
      <c r="AZ777" s="7"/>
      <c r="BB777" s="7"/>
      <c r="BD777" s="7"/>
      <c r="BE777" s="7"/>
      <c r="BG777" s="7"/>
      <c r="BI777" s="7"/>
      <c r="BK777" s="7"/>
      <c r="BL777" s="7"/>
      <c r="BN777" s="7"/>
      <c r="BP777" s="7"/>
      <c r="BR777" s="7"/>
      <c r="BS777" s="7"/>
      <c r="BU777" s="7"/>
      <c r="BW777" s="7"/>
      <c r="BY777" s="7"/>
      <c r="BZ777" s="7"/>
      <c r="CB777" s="7"/>
      <c r="CD777" s="7"/>
      <c r="CF777" s="7"/>
    </row>
    <row r="778" spans="1:84" s="5" customFormat="1" x14ac:dyDescent="0.25">
      <c r="A778" s="7"/>
      <c r="U778" s="7"/>
      <c r="V778" s="7"/>
      <c r="X778" s="7"/>
      <c r="Z778" s="7"/>
      <c r="AB778" s="7"/>
      <c r="AC778" s="7"/>
      <c r="AE778" s="7"/>
      <c r="AG778" s="7"/>
      <c r="AI778" s="7"/>
      <c r="AJ778" s="7"/>
      <c r="AL778" s="7"/>
      <c r="AN778" s="7"/>
      <c r="AP778" s="7"/>
      <c r="AQ778" s="7"/>
      <c r="AS778" s="7"/>
      <c r="AU778" s="7"/>
      <c r="AW778" s="7"/>
      <c r="AX778" s="7"/>
      <c r="AZ778" s="7"/>
      <c r="BB778" s="7"/>
      <c r="BD778" s="7"/>
      <c r="BE778" s="7"/>
      <c r="BG778" s="7"/>
      <c r="BI778" s="7"/>
      <c r="BK778" s="7"/>
      <c r="BL778" s="7"/>
      <c r="BN778" s="7"/>
      <c r="BP778" s="7"/>
      <c r="BR778" s="7"/>
      <c r="BS778" s="7"/>
      <c r="BU778" s="7"/>
      <c r="BW778" s="7"/>
      <c r="BY778" s="7"/>
      <c r="BZ778" s="7"/>
      <c r="CB778" s="7"/>
      <c r="CD778" s="7"/>
      <c r="CF778" s="7"/>
    </row>
    <row r="779" spans="1:84" s="5" customFormat="1" x14ac:dyDescent="0.25">
      <c r="A779" s="7"/>
      <c r="U779" s="7"/>
      <c r="V779" s="7"/>
      <c r="X779" s="7"/>
      <c r="Z779" s="7"/>
      <c r="AB779" s="7"/>
      <c r="AC779" s="7"/>
      <c r="AE779" s="7"/>
      <c r="AG779" s="7"/>
      <c r="AI779" s="7"/>
      <c r="AJ779" s="7"/>
      <c r="AL779" s="7"/>
      <c r="AN779" s="7"/>
      <c r="AP779" s="7"/>
      <c r="AQ779" s="7"/>
      <c r="AS779" s="7"/>
      <c r="AU779" s="7"/>
      <c r="AW779" s="7"/>
      <c r="AX779" s="7"/>
      <c r="AZ779" s="7"/>
      <c r="BB779" s="7"/>
      <c r="BD779" s="7"/>
      <c r="BE779" s="7"/>
      <c r="BG779" s="7"/>
      <c r="BI779" s="7"/>
      <c r="BK779" s="7"/>
      <c r="BL779" s="7"/>
      <c r="BN779" s="7"/>
      <c r="BP779" s="7"/>
      <c r="BR779" s="7"/>
      <c r="BS779" s="7"/>
      <c r="BU779" s="7"/>
      <c r="BW779" s="7"/>
      <c r="BY779" s="7"/>
      <c r="BZ779" s="7"/>
      <c r="CB779" s="7"/>
      <c r="CD779" s="7"/>
      <c r="CF779" s="7"/>
    </row>
    <row r="780" spans="1:84" s="5" customFormat="1" x14ac:dyDescent="0.25">
      <c r="A780" s="7"/>
      <c r="U780" s="7"/>
      <c r="V780" s="7"/>
      <c r="X780" s="7"/>
      <c r="Z780" s="7"/>
      <c r="AB780" s="7"/>
      <c r="AC780" s="7"/>
      <c r="AE780" s="7"/>
      <c r="AG780" s="7"/>
      <c r="AI780" s="7"/>
      <c r="AJ780" s="7"/>
      <c r="AL780" s="7"/>
      <c r="AN780" s="7"/>
      <c r="AP780" s="7"/>
      <c r="AQ780" s="7"/>
      <c r="AS780" s="7"/>
      <c r="AU780" s="7"/>
      <c r="AW780" s="7"/>
      <c r="AX780" s="7"/>
      <c r="AZ780" s="7"/>
      <c r="BB780" s="7"/>
      <c r="BD780" s="7"/>
      <c r="BE780" s="7"/>
      <c r="BG780" s="7"/>
      <c r="BI780" s="7"/>
      <c r="BK780" s="7"/>
      <c r="BL780" s="7"/>
      <c r="BN780" s="7"/>
      <c r="BP780" s="7"/>
      <c r="BR780" s="7"/>
      <c r="BS780" s="7"/>
      <c r="BU780" s="7"/>
      <c r="BW780" s="7"/>
      <c r="BY780" s="7"/>
      <c r="BZ780" s="7"/>
      <c r="CB780" s="7"/>
      <c r="CD780" s="7"/>
      <c r="CF780" s="7"/>
    </row>
    <row r="781" spans="1:84" s="5" customFormat="1" x14ac:dyDescent="0.25">
      <c r="A781" s="7"/>
      <c r="U781" s="7"/>
      <c r="V781" s="7"/>
      <c r="X781" s="7"/>
      <c r="Z781" s="7"/>
      <c r="AB781" s="7"/>
      <c r="AC781" s="7"/>
      <c r="AE781" s="7"/>
      <c r="AG781" s="7"/>
      <c r="AI781" s="7"/>
      <c r="AJ781" s="7"/>
      <c r="AL781" s="7"/>
      <c r="AN781" s="7"/>
      <c r="AP781" s="7"/>
      <c r="AQ781" s="7"/>
      <c r="AS781" s="7"/>
      <c r="AU781" s="7"/>
      <c r="AW781" s="7"/>
      <c r="AX781" s="7"/>
      <c r="AZ781" s="7"/>
      <c r="BB781" s="7"/>
      <c r="BD781" s="7"/>
      <c r="BE781" s="7"/>
      <c r="BG781" s="7"/>
      <c r="BI781" s="7"/>
      <c r="BK781" s="7"/>
      <c r="BL781" s="7"/>
      <c r="BN781" s="7"/>
      <c r="BP781" s="7"/>
      <c r="BR781" s="7"/>
      <c r="BS781" s="7"/>
      <c r="BU781" s="7"/>
      <c r="BW781" s="7"/>
      <c r="BY781" s="7"/>
      <c r="BZ781" s="7"/>
      <c r="CB781" s="7"/>
      <c r="CD781" s="7"/>
      <c r="CF781" s="7"/>
    </row>
    <row r="782" spans="1:84" s="5" customFormat="1" x14ac:dyDescent="0.25">
      <c r="A782" s="7"/>
      <c r="U782" s="7"/>
      <c r="V782" s="7"/>
      <c r="X782" s="7"/>
      <c r="Z782" s="7"/>
      <c r="AB782" s="7"/>
      <c r="AC782" s="7"/>
      <c r="AE782" s="7"/>
      <c r="AG782" s="7"/>
      <c r="AI782" s="7"/>
      <c r="AJ782" s="7"/>
      <c r="AL782" s="7"/>
      <c r="AN782" s="7"/>
      <c r="AP782" s="7"/>
      <c r="AQ782" s="7"/>
      <c r="AS782" s="7"/>
      <c r="AU782" s="7"/>
      <c r="AW782" s="7"/>
      <c r="AX782" s="7"/>
      <c r="AZ782" s="7"/>
      <c r="BB782" s="7"/>
      <c r="BD782" s="7"/>
      <c r="BE782" s="7"/>
      <c r="BG782" s="7"/>
      <c r="BI782" s="7"/>
      <c r="BK782" s="7"/>
      <c r="BL782" s="7"/>
      <c r="BN782" s="7"/>
      <c r="BP782" s="7"/>
      <c r="BR782" s="7"/>
      <c r="BS782" s="7"/>
      <c r="BU782" s="7"/>
      <c r="BW782" s="7"/>
      <c r="BY782" s="7"/>
      <c r="BZ782" s="7"/>
      <c r="CB782" s="7"/>
      <c r="CD782" s="7"/>
      <c r="CF782" s="7"/>
    </row>
    <row r="783" spans="1:84" s="5" customFormat="1" x14ac:dyDescent="0.25">
      <c r="A783" s="7"/>
      <c r="U783" s="7"/>
      <c r="V783" s="7"/>
      <c r="X783" s="7"/>
      <c r="Z783" s="7"/>
      <c r="AB783" s="7"/>
      <c r="AC783" s="7"/>
      <c r="AE783" s="7"/>
      <c r="AG783" s="7"/>
      <c r="AI783" s="7"/>
      <c r="AJ783" s="7"/>
      <c r="AL783" s="7"/>
      <c r="AN783" s="7"/>
      <c r="AP783" s="7"/>
      <c r="AQ783" s="7"/>
      <c r="AS783" s="7"/>
      <c r="AU783" s="7"/>
      <c r="AW783" s="7"/>
      <c r="AX783" s="7"/>
      <c r="AZ783" s="7"/>
      <c r="BB783" s="7"/>
      <c r="BD783" s="7"/>
      <c r="BE783" s="7"/>
      <c r="BG783" s="7"/>
      <c r="BI783" s="7"/>
      <c r="BK783" s="7"/>
      <c r="BL783" s="7"/>
      <c r="BN783" s="7"/>
      <c r="BP783" s="7"/>
      <c r="BR783" s="7"/>
      <c r="BS783" s="7"/>
      <c r="BU783" s="7"/>
      <c r="BW783" s="7"/>
      <c r="BY783" s="7"/>
      <c r="BZ783" s="7"/>
      <c r="CB783" s="7"/>
      <c r="CD783" s="7"/>
      <c r="CF783" s="7"/>
    </row>
    <row r="784" spans="1:84" s="5" customFormat="1" x14ac:dyDescent="0.25">
      <c r="A784" s="7"/>
      <c r="U784" s="7"/>
      <c r="V784" s="7"/>
      <c r="X784" s="7"/>
      <c r="Z784" s="7"/>
      <c r="AB784" s="7"/>
      <c r="AC784" s="7"/>
      <c r="AE784" s="7"/>
      <c r="AG784" s="7"/>
      <c r="AI784" s="7"/>
      <c r="AJ784" s="7"/>
      <c r="AL784" s="7"/>
      <c r="AN784" s="7"/>
      <c r="AP784" s="7"/>
      <c r="AQ784" s="7"/>
      <c r="AS784" s="7"/>
      <c r="AU784" s="7"/>
      <c r="AW784" s="7"/>
      <c r="AX784" s="7"/>
      <c r="AZ784" s="7"/>
      <c r="BB784" s="7"/>
      <c r="BD784" s="7"/>
      <c r="BE784" s="7"/>
      <c r="BG784" s="7"/>
      <c r="BI784" s="7"/>
      <c r="BK784" s="7"/>
      <c r="BL784" s="7"/>
      <c r="BN784" s="7"/>
      <c r="BP784" s="7"/>
      <c r="BR784" s="7"/>
      <c r="BS784" s="7"/>
      <c r="BU784" s="7"/>
      <c r="BW784" s="7"/>
      <c r="BY784" s="7"/>
      <c r="BZ784" s="7"/>
      <c r="CB784" s="7"/>
      <c r="CD784" s="7"/>
      <c r="CF784" s="7"/>
    </row>
    <row r="785" spans="1:84" s="5" customFormat="1" x14ac:dyDescent="0.25">
      <c r="A785" s="7"/>
      <c r="U785" s="7"/>
      <c r="V785" s="7"/>
      <c r="X785" s="7"/>
      <c r="Z785" s="7"/>
      <c r="AB785" s="7"/>
      <c r="AC785" s="7"/>
      <c r="AE785" s="7"/>
      <c r="AG785" s="7"/>
      <c r="AI785" s="7"/>
      <c r="AJ785" s="7"/>
      <c r="AL785" s="7"/>
      <c r="AN785" s="7"/>
      <c r="AP785" s="7"/>
      <c r="AQ785" s="7"/>
      <c r="AS785" s="7"/>
      <c r="AU785" s="7"/>
      <c r="AW785" s="7"/>
      <c r="AX785" s="7"/>
      <c r="AZ785" s="7"/>
      <c r="BB785" s="7"/>
      <c r="BD785" s="7"/>
      <c r="BE785" s="7"/>
      <c r="BG785" s="7"/>
      <c r="BI785" s="7"/>
      <c r="BK785" s="7"/>
      <c r="BL785" s="7"/>
      <c r="BN785" s="7"/>
      <c r="BP785" s="7"/>
      <c r="BR785" s="7"/>
      <c r="BS785" s="7"/>
      <c r="BU785" s="7"/>
      <c r="BW785" s="7"/>
      <c r="BY785" s="7"/>
      <c r="BZ785" s="7"/>
      <c r="CB785" s="7"/>
      <c r="CD785" s="7"/>
      <c r="CF785" s="7"/>
    </row>
    <row r="786" spans="1:84" s="5" customFormat="1" x14ac:dyDescent="0.25">
      <c r="A786" s="7"/>
      <c r="U786" s="7"/>
      <c r="V786" s="7"/>
      <c r="X786" s="7"/>
      <c r="Z786" s="7"/>
      <c r="AB786" s="7"/>
      <c r="AC786" s="7"/>
      <c r="AE786" s="7"/>
      <c r="AG786" s="7"/>
      <c r="AI786" s="7"/>
      <c r="AJ786" s="7"/>
      <c r="AL786" s="7"/>
      <c r="AN786" s="7"/>
      <c r="AP786" s="7"/>
      <c r="AQ786" s="7"/>
      <c r="AS786" s="7"/>
      <c r="AU786" s="7"/>
      <c r="AW786" s="7"/>
      <c r="AX786" s="7"/>
      <c r="AZ786" s="7"/>
      <c r="BB786" s="7"/>
      <c r="BD786" s="7"/>
      <c r="BE786" s="7"/>
      <c r="BG786" s="7"/>
      <c r="BI786" s="7"/>
      <c r="BK786" s="7"/>
      <c r="BL786" s="7"/>
      <c r="BN786" s="7"/>
      <c r="BP786" s="7"/>
      <c r="BR786" s="7"/>
      <c r="BS786" s="7"/>
      <c r="BU786" s="7"/>
      <c r="BW786" s="7"/>
      <c r="BY786" s="7"/>
      <c r="BZ786" s="7"/>
      <c r="CB786" s="7"/>
      <c r="CD786" s="7"/>
      <c r="CF786" s="7"/>
    </row>
    <row r="787" spans="1:84" s="5" customFormat="1" x14ac:dyDescent="0.25">
      <c r="A787" s="7"/>
      <c r="U787" s="7"/>
      <c r="V787" s="7"/>
      <c r="X787" s="7"/>
      <c r="Z787" s="7"/>
      <c r="AB787" s="7"/>
      <c r="AC787" s="7"/>
      <c r="AE787" s="7"/>
      <c r="AG787" s="7"/>
      <c r="AI787" s="7"/>
      <c r="AJ787" s="7"/>
      <c r="AL787" s="7"/>
      <c r="AN787" s="7"/>
      <c r="AP787" s="7"/>
      <c r="AQ787" s="7"/>
      <c r="AS787" s="7"/>
      <c r="AU787" s="7"/>
      <c r="AW787" s="7"/>
      <c r="AX787" s="7"/>
      <c r="AZ787" s="7"/>
      <c r="BB787" s="7"/>
      <c r="BD787" s="7"/>
      <c r="BE787" s="7"/>
      <c r="BG787" s="7"/>
      <c r="BI787" s="7"/>
      <c r="BK787" s="7"/>
      <c r="BL787" s="7"/>
      <c r="BN787" s="7"/>
      <c r="BP787" s="7"/>
      <c r="BR787" s="7"/>
      <c r="BS787" s="7"/>
      <c r="BU787" s="7"/>
      <c r="BW787" s="7"/>
      <c r="BY787" s="7"/>
      <c r="BZ787" s="7"/>
      <c r="CB787" s="7"/>
      <c r="CD787" s="7"/>
      <c r="CF787" s="7"/>
    </row>
    <row r="788" spans="1:84" s="5" customFormat="1" x14ac:dyDescent="0.25">
      <c r="A788" s="7"/>
      <c r="U788" s="7"/>
      <c r="V788" s="7"/>
      <c r="X788" s="7"/>
      <c r="Z788" s="7"/>
      <c r="AB788" s="7"/>
      <c r="AC788" s="7"/>
      <c r="AE788" s="7"/>
      <c r="AG788" s="7"/>
      <c r="AI788" s="7"/>
      <c r="AJ788" s="7"/>
      <c r="AL788" s="7"/>
      <c r="AN788" s="7"/>
      <c r="AP788" s="7"/>
      <c r="AQ788" s="7"/>
      <c r="AS788" s="7"/>
      <c r="AU788" s="7"/>
      <c r="AW788" s="7"/>
      <c r="AX788" s="7"/>
      <c r="AZ788" s="7"/>
      <c r="BB788" s="7"/>
      <c r="BD788" s="7"/>
      <c r="BE788" s="7"/>
      <c r="BG788" s="7"/>
      <c r="BI788" s="7"/>
      <c r="BK788" s="7"/>
      <c r="BL788" s="7"/>
      <c r="BN788" s="7"/>
      <c r="BP788" s="7"/>
      <c r="BR788" s="7"/>
      <c r="BS788" s="7"/>
      <c r="BU788" s="7"/>
      <c r="BW788" s="7"/>
      <c r="BY788" s="7"/>
      <c r="BZ788" s="7"/>
      <c r="CB788" s="7"/>
      <c r="CD788" s="7"/>
      <c r="CF788" s="7"/>
    </row>
    <row r="789" spans="1:84" s="5" customFormat="1" x14ac:dyDescent="0.25">
      <c r="A789" s="7"/>
      <c r="U789" s="7"/>
      <c r="V789" s="7"/>
      <c r="X789" s="7"/>
      <c r="Z789" s="7"/>
      <c r="AB789" s="7"/>
      <c r="AC789" s="7"/>
      <c r="AE789" s="7"/>
      <c r="AG789" s="7"/>
      <c r="AI789" s="7"/>
      <c r="AJ789" s="7"/>
      <c r="AL789" s="7"/>
      <c r="AN789" s="7"/>
      <c r="AP789" s="7"/>
      <c r="AQ789" s="7"/>
      <c r="AS789" s="7"/>
      <c r="AU789" s="7"/>
      <c r="AW789" s="7"/>
      <c r="AX789" s="7"/>
      <c r="AZ789" s="7"/>
      <c r="BB789" s="7"/>
      <c r="BD789" s="7"/>
      <c r="BE789" s="7"/>
      <c r="BG789" s="7"/>
      <c r="BI789" s="7"/>
      <c r="BK789" s="7"/>
      <c r="BL789" s="7"/>
      <c r="BN789" s="7"/>
      <c r="BP789" s="7"/>
      <c r="BR789" s="7"/>
      <c r="BS789" s="7"/>
      <c r="BU789" s="7"/>
      <c r="BW789" s="7"/>
      <c r="BY789" s="7"/>
      <c r="BZ789" s="7"/>
      <c r="CB789" s="7"/>
      <c r="CD789" s="7"/>
      <c r="CF789" s="7"/>
    </row>
    <row r="790" spans="1:84" s="5" customFormat="1" x14ac:dyDescent="0.25">
      <c r="A790" s="7"/>
      <c r="U790" s="7"/>
      <c r="V790" s="7"/>
      <c r="X790" s="7"/>
      <c r="Z790" s="7"/>
      <c r="AB790" s="7"/>
      <c r="AC790" s="7"/>
      <c r="AE790" s="7"/>
      <c r="AG790" s="7"/>
      <c r="AI790" s="7"/>
      <c r="AJ790" s="7"/>
      <c r="AL790" s="7"/>
      <c r="AN790" s="7"/>
      <c r="AP790" s="7"/>
      <c r="AQ790" s="7"/>
      <c r="AS790" s="7"/>
      <c r="AU790" s="7"/>
      <c r="AW790" s="7"/>
      <c r="AX790" s="7"/>
      <c r="AZ790" s="7"/>
      <c r="BB790" s="7"/>
      <c r="BD790" s="7"/>
      <c r="BE790" s="7"/>
      <c r="BG790" s="7"/>
      <c r="BI790" s="7"/>
      <c r="BK790" s="7"/>
      <c r="BL790" s="7"/>
      <c r="BN790" s="7"/>
      <c r="BP790" s="7"/>
      <c r="BR790" s="7"/>
      <c r="BS790" s="7"/>
      <c r="BU790" s="7"/>
      <c r="BW790" s="7"/>
      <c r="BY790" s="7"/>
      <c r="BZ790" s="7"/>
      <c r="CB790" s="7"/>
      <c r="CD790" s="7"/>
      <c r="CF790" s="7"/>
    </row>
    <row r="791" spans="1:84" s="5" customFormat="1" x14ac:dyDescent="0.25">
      <c r="A791" s="7"/>
      <c r="U791" s="7"/>
      <c r="V791" s="7"/>
      <c r="X791" s="7"/>
      <c r="Z791" s="7"/>
      <c r="AB791" s="7"/>
      <c r="AC791" s="7"/>
      <c r="AE791" s="7"/>
      <c r="AG791" s="7"/>
      <c r="AI791" s="7"/>
      <c r="AJ791" s="7"/>
      <c r="AL791" s="7"/>
      <c r="AN791" s="7"/>
      <c r="AP791" s="7"/>
      <c r="AQ791" s="7"/>
      <c r="AS791" s="7"/>
      <c r="AU791" s="7"/>
      <c r="AW791" s="7"/>
      <c r="AX791" s="7"/>
      <c r="AZ791" s="7"/>
      <c r="BB791" s="7"/>
      <c r="BD791" s="7"/>
      <c r="BE791" s="7"/>
      <c r="BG791" s="7"/>
      <c r="BI791" s="7"/>
      <c r="BK791" s="7"/>
      <c r="BL791" s="7"/>
      <c r="BN791" s="7"/>
      <c r="BP791" s="7"/>
      <c r="BR791" s="7"/>
      <c r="BS791" s="7"/>
      <c r="BU791" s="7"/>
      <c r="BW791" s="7"/>
      <c r="BY791" s="7"/>
      <c r="BZ791" s="7"/>
      <c r="CB791" s="7"/>
      <c r="CD791" s="7"/>
      <c r="CF791" s="7"/>
    </row>
    <row r="792" spans="1:84" s="5" customFormat="1" x14ac:dyDescent="0.25">
      <c r="A792" s="7"/>
      <c r="U792" s="7"/>
      <c r="V792" s="7"/>
      <c r="X792" s="7"/>
      <c r="Z792" s="7"/>
      <c r="AB792" s="7"/>
      <c r="AC792" s="7"/>
      <c r="AE792" s="7"/>
      <c r="AG792" s="7"/>
      <c r="AI792" s="7"/>
      <c r="AJ792" s="7"/>
      <c r="AL792" s="7"/>
      <c r="AN792" s="7"/>
      <c r="AP792" s="7"/>
      <c r="AQ792" s="7"/>
      <c r="AS792" s="7"/>
      <c r="AU792" s="7"/>
      <c r="AW792" s="7"/>
      <c r="AX792" s="7"/>
      <c r="AZ792" s="7"/>
      <c r="BB792" s="7"/>
      <c r="BD792" s="7"/>
      <c r="BE792" s="7"/>
      <c r="BG792" s="7"/>
      <c r="BI792" s="7"/>
      <c r="BK792" s="7"/>
      <c r="BL792" s="7"/>
      <c r="BN792" s="7"/>
      <c r="BP792" s="7"/>
      <c r="BR792" s="7"/>
      <c r="BS792" s="7"/>
      <c r="BU792" s="7"/>
      <c r="BW792" s="7"/>
      <c r="BY792" s="7"/>
      <c r="BZ792" s="7"/>
      <c r="CB792" s="7"/>
      <c r="CD792" s="7"/>
      <c r="CF792" s="7"/>
    </row>
    <row r="793" spans="1:84" s="5" customFormat="1" x14ac:dyDescent="0.25">
      <c r="A793" s="7"/>
      <c r="U793" s="7"/>
      <c r="V793" s="7"/>
      <c r="X793" s="7"/>
      <c r="Z793" s="7"/>
      <c r="AB793" s="7"/>
      <c r="AC793" s="7"/>
      <c r="AE793" s="7"/>
      <c r="AG793" s="7"/>
      <c r="AI793" s="7"/>
      <c r="AJ793" s="7"/>
      <c r="AL793" s="7"/>
      <c r="AN793" s="7"/>
      <c r="AP793" s="7"/>
      <c r="AQ793" s="7"/>
      <c r="AS793" s="7"/>
      <c r="AU793" s="7"/>
      <c r="AW793" s="7"/>
      <c r="AX793" s="7"/>
      <c r="AZ793" s="7"/>
      <c r="BB793" s="7"/>
      <c r="BD793" s="7"/>
      <c r="BE793" s="7"/>
      <c r="BG793" s="7"/>
      <c r="BI793" s="7"/>
      <c r="BK793" s="7"/>
      <c r="BL793" s="7"/>
      <c r="BN793" s="7"/>
      <c r="BP793" s="7"/>
      <c r="BR793" s="7"/>
      <c r="BS793" s="7"/>
      <c r="BU793" s="7"/>
      <c r="BW793" s="7"/>
      <c r="BY793" s="7"/>
      <c r="BZ793" s="7"/>
      <c r="CB793" s="7"/>
      <c r="CD793" s="7"/>
      <c r="CF793" s="7"/>
    </row>
    <row r="794" spans="1:84" s="5" customFormat="1" x14ac:dyDescent="0.25">
      <c r="A794" s="7"/>
      <c r="U794" s="7"/>
      <c r="V794" s="7"/>
      <c r="X794" s="7"/>
      <c r="Z794" s="7"/>
      <c r="AB794" s="7"/>
      <c r="AC794" s="7"/>
      <c r="AE794" s="7"/>
      <c r="AG794" s="7"/>
      <c r="AI794" s="7"/>
      <c r="AJ794" s="7"/>
      <c r="AL794" s="7"/>
      <c r="AN794" s="7"/>
      <c r="AP794" s="7"/>
      <c r="AQ794" s="7"/>
      <c r="AS794" s="7"/>
      <c r="AU794" s="7"/>
      <c r="AW794" s="7"/>
      <c r="AX794" s="7"/>
      <c r="AZ794" s="7"/>
      <c r="BB794" s="7"/>
      <c r="BD794" s="7"/>
      <c r="BE794" s="7"/>
      <c r="BG794" s="7"/>
      <c r="BI794" s="7"/>
      <c r="BK794" s="7"/>
      <c r="BL794" s="7"/>
      <c r="BN794" s="7"/>
      <c r="BP794" s="7"/>
      <c r="BR794" s="7"/>
      <c r="BS794" s="7"/>
      <c r="BU794" s="7"/>
      <c r="BW794" s="7"/>
      <c r="BY794" s="7"/>
      <c r="BZ794" s="7"/>
      <c r="CB794" s="7"/>
      <c r="CD794" s="7"/>
      <c r="CF794" s="7"/>
    </row>
    <row r="795" spans="1:84" s="5" customFormat="1" x14ac:dyDescent="0.25">
      <c r="A795" s="7"/>
      <c r="U795" s="7"/>
      <c r="V795" s="7"/>
      <c r="X795" s="7"/>
      <c r="Z795" s="7"/>
      <c r="AB795" s="7"/>
      <c r="AC795" s="7"/>
      <c r="AE795" s="7"/>
      <c r="AG795" s="7"/>
      <c r="AI795" s="7"/>
      <c r="AJ795" s="7"/>
      <c r="AL795" s="7"/>
      <c r="AN795" s="7"/>
      <c r="AP795" s="7"/>
      <c r="AQ795" s="7"/>
      <c r="AS795" s="7"/>
      <c r="AU795" s="7"/>
      <c r="AW795" s="7"/>
      <c r="AX795" s="7"/>
      <c r="AZ795" s="7"/>
      <c r="BB795" s="7"/>
      <c r="BD795" s="7"/>
      <c r="BE795" s="7"/>
      <c r="BG795" s="7"/>
      <c r="BI795" s="7"/>
      <c r="BK795" s="7"/>
      <c r="BL795" s="7"/>
      <c r="BN795" s="7"/>
      <c r="BP795" s="7"/>
      <c r="BR795" s="7"/>
      <c r="BS795" s="7"/>
      <c r="BU795" s="7"/>
      <c r="BW795" s="7"/>
      <c r="BY795" s="7"/>
      <c r="BZ795" s="7"/>
      <c r="CB795" s="7"/>
      <c r="CD795" s="7"/>
      <c r="CF795" s="7"/>
    </row>
    <row r="796" spans="1:84" s="5" customFormat="1" x14ac:dyDescent="0.25">
      <c r="A796" s="7"/>
      <c r="U796" s="7"/>
      <c r="V796" s="7"/>
      <c r="X796" s="7"/>
      <c r="Z796" s="7"/>
      <c r="AB796" s="7"/>
      <c r="AC796" s="7"/>
      <c r="AE796" s="7"/>
      <c r="AG796" s="7"/>
      <c r="AI796" s="7"/>
      <c r="AJ796" s="7"/>
      <c r="AL796" s="7"/>
      <c r="AN796" s="7"/>
      <c r="AP796" s="7"/>
      <c r="AQ796" s="7"/>
      <c r="AS796" s="7"/>
      <c r="AU796" s="7"/>
      <c r="AW796" s="7"/>
      <c r="AX796" s="7"/>
      <c r="AZ796" s="7"/>
      <c r="BB796" s="7"/>
      <c r="BD796" s="7"/>
      <c r="BE796" s="7"/>
      <c r="BG796" s="7"/>
      <c r="BI796" s="7"/>
      <c r="BK796" s="7"/>
      <c r="BL796" s="7"/>
      <c r="BN796" s="7"/>
      <c r="BP796" s="7"/>
      <c r="BR796" s="7"/>
      <c r="BS796" s="7"/>
      <c r="BU796" s="7"/>
      <c r="BW796" s="7"/>
      <c r="BY796" s="7"/>
      <c r="BZ796" s="7"/>
      <c r="CB796" s="7"/>
      <c r="CD796" s="7"/>
      <c r="CF796" s="7"/>
    </row>
    <row r="797" spans="1:84" s="5" customFormat="1" x14ac:dyDescent="0.25">
      <c r="A797" s="7"/>
      <c r="U797" s="7"/>
      <c r="V797" s="7"/>
      <c r="X797" s="7"/>
      <c r="Z797" s="7"/>
      <c r="AB797" s="7"/>
      <c r="AC797" s="7"/>
      <c r="AE797" s="7"/>
      <c r="AG797" s="7"/>
      <c r="AI797" s="7"/>
      <c r="AJ797" s="7"/>
      <c r="AL797" s="7"/>
      <c r="AN797" s="7"/>
      <c r="AP797" s="7"/>
      <c r="AQ797" s="7"/>
      <c r="AS797" s="7"/>
      <c r="AU797" s="7"/>
      <c r="AW797" s="7"/>
      <c r="AX797" s="7"/>
      <c r="AZ797" s="7"/>
      <c r="BB797" s="7"/>
      <c r="BD797" s="7"/>
      <c r="BE797" s="7"/>
      <c r="BG797" s="7"/>
      <c r="BI797" s="7"/>
      <c r="BK797" s="7"/>
      <c r="BL797" s="7"/>
      <c r="BN797" s="7"/>
      <c r="BP797" s="7"/>
      <c r="BR797" s="7"/>
      <c r="BS797" s="7"/>
      <c r="BU797" s="7"/>
      <c r="BW797" s="7"/>
      <c r="BY797" s="7"/>
      <c r="BZ797" s="7"/>
      <c r="CB797" s="7"/>
      <c r="CD797" s="7"/>
      <c r="CF797" s="7"/>
    </row>
    <row r="798" spans="1:84" s="5" customFormat="1" x14ac:dyDescent="0.25">
      <c r="A798" s="7"/>
      <c r="U798" s="7"/>
      <c r="V798" s="7"/>
      <c r="X798" s="7"/>
      <c r="Z798" s="7"/>
      <c r="AB798" s="7"/>
      <c r="AC798" s="7"/>
      <c r="AE798" s="7"/>
      <c r="AG798" s="7"/>
      <c r="AI798" s="7"/>
      <c r="AJ798" s="7"/>
      <c r="AL798" s="7"/>
      <c r="AN798" s="7"/>
      <c r="AP798" s="7"/>
      <c r="AQ798" s="7"/>
      <c r="AS798" s="7"/>
      <c r="AU798" s="7"/>
      <c r="AW798" s="7"/>
      <c r="AX798" s="7"/>
      <c r="AZ798" s="7"/>
      <c r="BB798" s="7"/>
      <c r="BD798" s="7"/>
      <c r="BE798" s="7"/>
      <c r="BG798" s="7"/>
      <c r="BI798" s="7"/>
      <c r="BK798" s="7"/>
      <c r="BL798" s="7"/>
      <c r="BN798" s="7"/>
      <c r="BP798" s="7"/>
      <c r="BR798" s="7"/>
      <c r="BS798" s="7"/>
      <c r="BU798" s="7"/>
      <c r="BW798" s="7"/>
      <c r="BY798" s="7"/>
      <c r="BZ798" s="7"/>
      <c r="CB798" s="7"/>
      <c r="CD798" s="7"/>
      <c r="CF798" s="7"/>
    </row>
    <row r="799" spans="1:84" s="5" customFormat="1" x14ac:dyDescent="0.25">
      <c r="A799" s="7"/>
      <c r="U799" s="7"/>
      <c r="V799" s="7"/>
      <c r="X799" s="7"/>
      <c r="Z799" s="7"/>
      <c r="AB799" s="7"/>
      <c r="AC799" s="7"/>
      <c r="AE799" s="7"/>
      <c r="AG799" s="7"/>
      <c r="AI799" s="7"/>
      <c r="AJ799" s="7"/>
      <c r="AL799" s="7"/>
      <c r="AN799" s="7"/>
      <c r="AP799" s="7"/>
      <c r="AQ799" s="7"/>
      <c r="AS799" s="7"/>
      <c r="AU799" s="7"/>
      <c r="AW799" s="7"/>
      <c r="AX799" s="7"/>
      <c r="AZ799" s="7"/>
      <c r="BB799" s="7"/>
      <c r="BD799" s="7"/>
      <c r="BE799" s="7"/>
      <c r="BG799" s="7"/>
      <c r="BI799" s="7"/>
      <c r="BK799" s="7"/>
      <c r="BL799" s="7"/>
      <c r="BN799" s="7"/>
      <c r="BP799" s="7"/>
      <c r="BR799" s="7"/>
      <c r="BS799" s="7"/>
      <c r="BU799" s="7"/>
      <c r="BW799" s="7"/>
      <c r="BY799" s="7"/>
      <c r="BZ799" s="7"/>
      <c r="CB799" s="7"/>
      <c r="CD799" s="7"/>
      <c r="CF799" s="7"/>
    </row>
    <row r="800" spans="1:84" s="5" customFormat="1" x14ac:dyDescent="0.25">
      <c r="A800" s="7"/>
      <c r="U800" s="7"/>
      <c r="V800" s="7"/>
      <c r="X800" s="7"/>
      <c r="Z800" s="7"/>
      <c r="AB800" s="7"/>
      <c r="AC800" s="7"/>
      <c r="AE800" s="7"/>
      <c r="AG800" s="7"/>
      <c r="AI800" s="7"/>
      <c r="AJ800" s="7"/>
      <c r="AL800" s="7"/>
      <c r="AN800" s="7"/>
      <c r="AP800" s="7"/>
      <c r="AQ800" s="7"/>
      <c r="AS800" s="7"/>
      <c r="AU800" s="7"/>
      <c r="AW800" s="7"/>
      <c r="AX800" s="7"/>
      <c r="AZ800" s="7"/>
      <c r="BB800" s="7"/>
      <c r="BD800" s="7"/>
      <c r="BE800" s="7"/>
      <c r="BG800" s="7"/>
      <c r="BI800" s="7"/>
      <c r="BK800" s="7"/>
      <c r="BL800" s="7"/>
      <c r="BN800" s="7"/>
      <c r="BP800" s="7"/>
      <c r="BR800" s="7"/>
      <c r="BS800" s="7"/>
      <c r="BU800" s="7"/>
      <c r="BW800" s="7"/>
      <c r="BY800" s="7"/>
      <c r="BZ800" s="7"/>
      <c r="CB800" s="7"/>
      <c r="CD800" s="7"/>
      <c r="CF800" s="7"/>
    </row>
    <row r="801" spans="1:84" s="5" customFormat="1" x14ac:dyDescent="0.25">
      <c r="A801" s="7"/>
      <c r="U801" s="7"/>
      <c r="V801" s="7"/>
      <c r="X801" s="7"/>
      <c r="Z801" s="7"/>
      <c r="AB801" s="7"/>
      <c r="AC801" s="7"/>
      <c r="AE801" s="7"/>
      <c r="AG801" s="7"/>
      <c r="AI801" s="7"/>
      <c r="AJ801" s="7"/>
      <c r="AL801" s="7"/>
      <c r="AN801" s="7"/>
      <c r="AP801" s="7"/>
      <c r="AQ801" s="7"/>
      <c r="AS801" s="7"/>
      <c r="AU801" s="7"/>
      <c r="AW801" s="7"/>
      <c r="AX801" s="7"/>
      <c r="AZ801" s="7"/>
      <c r="BB801" s="7"/>
      <c r="BD801" s="7"/>
      <c r="BE801" s="7"/>
      <c r="BG801" s="7"/>
      <c r="BI801" s="7"/>
      <c r="BK801" s="7"/>
      <c r="BL801" s="7"/>
      <c r="BN801" s="7"/>
      <c r="BP801" s="7"/>
      <c r="BR801" s="7"/>
      <c r="BS801" s="7"/>
      <c r="BU801" s="7"/>
      <c r="BW801" s="7"/>
      <c r="BY801" s="7"/>
      <c r="BZ801" s="7"/>
      <c r="CB801" s="7"/>
      <c r="CD801" s="7"/>
      <c r="CF801" s="7"/>
    </row>
    <row r="802" spans="1:84" s="5" customFormat="1" x14ac:dyDescent="0.25">
      <c r="A802" s="7"/>
      <c r="U802" s="7"/>
      <c r="V802" s="7"/>
      <c r="X802" s="7"/>
      <c r="Z802" s="7"/>
      <c r="AB802" s="7"/>
      <c r="AC802" s="7"/>
      <c r="AE802" s="7"/>
      <c r="AG802" s="7"/>
      <c r="AI802" s="7"/>
      <c r="AJ802" s="7"/>
      <c r="AL802" s="7"/>
      <c r="AN802" s="7"/>
      <c r="AP802" s="7"/>
      <c r="AQ802" s="7"/>
      <c r="AS802" s="7"/>
      <c r="AU802" s="7"/>
      <c r="AW802" s="7"/>
      <c r="AX802" s="7"/>
      <c r="AZ802" s="7"/>
      <c r="BB802" s="7"/>
      <c r="BD802" s="7"/>
      <c r="BE802" s="7"/>
      <c r="BG802" s="7"/>
      <c r="BI802" s="7"/>
      <c r="BK802" s="7"/>
      <c r="BL802" s="7"/>
      <c r="BN802" s="7"/>
      <c r="BP802" s="7"/>
      <c r="BR802" s="7"/>
      <c r="BS802" s="7"/>
      <c r="BU802" s="7"/>
      <c r="BW802" s="7"/>
      <c r="BY802" s="7"/>
      <c r="BZ802" s="7"/>
      <c r="CB802" s="7"/>
      <c r="CD802" s="7"/>
      <c r="CF802" s="7"/>
    </row>
    <row r="803" spans="1:84" s="5" customFormat="1" x14ac:dyDescent="0.25">
      <c r="A803" s="7"/>
      <c r="U803" s="7"/>
      <c r="V803" s="7"/>
      <c r="X803" s="7"/>
      <c r="Z803" s="7"/>
      <c r="AB803" s="7"/>
      <c r="AC803" s="7"/>
      <c r="AE803" s="7"/>
      <c r="AG803" s="7"/>
      <c r="AI803" s="7"/>
      <c r="AJ803" s="7"/>
      <c r="AL803" s="7"/>
      <c r="AN803" s="7"/>
      <c r="AP803" s="7"/>
      <c r="AQ803" s="7"/>
      <c r="AS803" s="7"/>
      <c r="AU803" s="7"/>
      <c r="AW803" s="7"/>
      <c r="AX803" s="7"/>
      <c r="AZ803" s="7"/>
      <c r="BB803" s="7"/>
      <c r="BD803" s="7"/>
      <c r="BE803" s="7"/>
      <c r="BG803" s="7"/>
      <c r="BI803" s="7"/>
      <c r="BK803" s="7"/>
      <c r="BL803" s="7"/>
      <c r="BN803" s="7"/>
      <c r="BP803" s="7"/>
      <c r="BR803" s="7"/>
      <c r="BS803" s="7"/>
      <c r="BU803" s="7"/>
      <c r="BW803" s="7"/>
      <c r="BY803" s="7"/>
      <c r="BZ803" s="7"/>
      <c r="CB803" s="7"/>
      <c r="CD803" s="7"/>
      <c r="CF803" s="7"/>
    </row>
    <row r="804" spans="1:84" s="5" customFormat="1" x14ac:dyDescent="0.25">
      <c r="A804" s="7"/>
      <c r="U804" s="7"/>
      <c r="V804" s="7"/>
      <c r="X804" s="7"/>
      <c r="Z804" s="7"/>
      <c r="AB804" s="7"/>
      <c r="AC804" s="7"/>
      <c r="AE804" s="7"/>
      <c r="AG804" s="7"/>
      <c r="AI804" s="7"/>
      <c r="AJ804" s="7"/>
      <c r="AL804" s="7"/>
      <c r="AN804" s="7"/>
      <c r="AP804" s="7"/>
      <c r="AQ804" s="7"/>
      <c r="AS804" s="7"/>
      <c r="AU804" s="7"/>
      <c r="AW804" s="7"/>
      <c r="AX804" s="7"/>
      <c r="AZ804" s="7"/>
      <c r="BB804" s="7"/>
      <c r="BD804" s="7"/>
      <c r="BE804" s="7"/>
      <c r="BG804" s="7"/>
      <c r="BI804" s="7"/>
      <c r="BK804" s="7"/>
      <c r="BL804" s="7"/>
      <c r="BN804" s="7"/>
      <c r="BP804" s="7"/>
      <c r="BR804" s="7"/>
      <c r="BS804" s="7"/>
      <c r="BU804" s="7"/>
      <c r="BW804" s="7"/>
      <c r="BY804" s="7"/>
      <c r="BZ804" s="7"/>
      <c r="CB804" s="7"/>
      <c r="CD804" s="7"/>
      <c r="CF804" s="7"/>
    </row>
    <row r="805" spans="1:84" s="5" customFormat="1" x14ac:dyDescent="0.25">
      <c r="A805" s="7"/>
      <c r="U805" s="7"/>
      <c r="V805" s="7"/>
      <c r="X805" s="7"/>
      <c r="Z805" s="7"/>
      <c r="AB805" s="7"/>
      <c r="AC805" s="7"/>
      <c r="AE805" s="7"/>
      <c r="AG805" s="7"/>
      <c r="AI805" s="7"/>
      <c r="AJ805" s="7"/>
      <c r="AL805" s="7"/>
      <c r="AN805" s="7"/>
      <c r="AP805" s="7"/>
      <c r="AQ805" s="7"/>
      <c r="AS805" s="7"/>
      <c r="AU805" s="7"/>
      <c r="AW805" s="7"/>
      <c r="AX805" s="7"/>
      <c r="AZ805" s="7"/>
      <c r="BB805" s="7"/>
      <c r="BD805" s="7"/>
      <c r="BE805" s="7"/>
      <c r="BG805" s="7"/>
      <c r="BI805" s="7"/>
      <c r="BK805" s="7"/>
      <c r="BL805" s="7"/>
      <c r="BN805" s="7"/>
      <c r="BP805" s="7"/>
      <c r="BR805" s="7"/>
      <c r="BS805" s="7"/>
      <c r="BU805" s="7"/>
      <c r="BW805" s="7"/>
      <c r="BY805" s="7"/>
      <c r="BZ805" s="7"/>
      <c r="CB805" s="7"/>
      <c r="CD805" s="7"/>
      <c r="CF805" s="7"/>
    </row>
    <row r="806" spans="1:84" s="5" customFormat="1" x14ac:dyDescent="0.25">
      <c r="A806" s="7"/>
      <c r="U806" s="7"/>
      <c r="V806" s="7"/>
      <c r="X806" s="7"/>
      <c r="Z806" s="7"/>
      <c r="AB806" s="7"/>
      <c r="AC806" s="7"/>
      <c r="AE806" s="7"/>
      <c r="AG806" s="7"/>
      <c r="AI806" s="7"/>
      <c r="AJ806" s="7"/>
      <c r="AL806" s="7"/>
      <c r="AN806" s="7"/>
      <c r="AP806" s="7"/>
      <c r="AQ806" s="7"/>
      <c r="AS806" s="7"/>
      <c r="AU806" s="7"/>
      <c r="AW806" s="7"/>
      <c r="AX806" s="7"/>
      <c r="AZ806" s="7"/>
      <c r="BB806" s="7"/>
      <c r="BD806" s="7"/>
      <c r="BE806" s="7"/>
      <c r="BG806" s="7"/>
      <c r="BI806" s="7"/>
      <c r="BK806" s="7"/>
      <c r="BL806" s="7"/>
      <c r="BN806" s="7"/>
      <c r="BP806" s="7"/>
      <c r="BR806" s="7"/>
      <c r="BS806" s="7"/>
      <c r="BU806" s="7"/>
      <c r="BW806" s="7"/>
      <c r="BY806" s="7"/>
      <c r="BZ806" s="7"/>
      <c r="CB806" s="7"/>
      <c r="CD806" s="7"/>
      <c r="CF806" s="7"/>
    </row>
    <row r="807" spans="1:84" s="5" customFormat="1" x14ac:dyDescent="0.25">
      <c r="A807" s="7"/>
      <c r="U807" s="7"/>
      <c r="V807" s="7"/>
      <c r="X807" s="7"/>
      <c r="Z807" s="7"/>
      <c r="AB807" s="7"/>
      <c r="AC807" s="7"/>
      <c r="AE807" s="7"/>
      <c r="AG807" s="7"/>
      <c r="AI807" s="7"/>
      <c r="AJ807" s="7"/>
      <c r="AL807" s="7"/>
      <c r="AN807" s="7"/>
      <c r="AP807" s="7"/>
      <c r="AQ807" s="7"/>
      <c r="AS807" s="7"/>
      <c r="AU807" s="7"/>
      <c r="AW807" s="7"/>
      <c r="AX807" s="7"/>
      <c r="AZ807" s="7"/>
      <c r="BB807" s="7"/>
      <c r="BD807" s="7"/>
      <c r="BE807" s="7"/>
      <c r="BG807" s="7"/>
      <c r="BI807" s="7"/>
      <c r="BK807" s="7"/>
      <c r="BL807" s="7"/>
      <c r="BN807" s="7"/>
      <c r="BP807" s="7"/>
      <c r="BR807" s="7"/>
      <c r="BS807" s="7"/>
      <c r="BU807" s="7"/>
      <c r="BW807" s="7"/>
      <c r="BY807" s="7"/>
      <c r="BZ807" s="7"/>
      <c r="CB807" s="7"/>
      <c r="CD807" s="7"/>
      <c r="CF807" s="7"/>
    </row>
    <row r="808" spans="1:84" s="5" customFormat="1" x14ac:dyDescent="0.25">
      <c r="A808" s="7"/>
      <c r="U808" s="7"/>
      <c r="V808" s="7"/>
      <c r="X808" s="7"/>
      <c r="Z808" s="7"/>
      <c r="AB808" s="7"/>
      <c r="AC808" s="7"/>
      <c r="AE808" s="7"/>
      <c r="AG808" s="7"/>
      <c r="AI808" s="7"/>
      <c r="AJ808" s="7"/>
      <c r="AL808" s="7"/>
      <c r="AN808" s="7"/>
      <c r="AP808" s="7"/>
      <c r="AQ808" s="7"/>
      <c r="AS808" s="7"/>
      <c r="AU808" s="7"/>
      <c r="AW808" s="7"/>
      <c r="AX808" s="7"/>
      <c r="AZ808" s="7"/>
      <c r="BB808" s="7"/>
      <c r="BD808" s="7"/>
      <c r="BE808" s="7"/>
      <c r="BG808" s="7"/>
      <c r="BI808" s="7"/>
      <c r="BK808" s="7"/>
      <c r="BL808" s="7"/>
      <c r="BN808" s="7"/>
      <c r="BP808" s="7"/>
      <c r="BR808" s="7"/>
      <c r="BS808" s="7"/>
      <c r="BU808" s="7"/>
      <c r="BW808" s="7"/>
      <c r="BY808" s="7"/>
      <c r="BZ808" s="7"/>
      <c r="CB808" s="7"/>
      <c r="CD808" s="7"/>
      <c r="CF808" s="7"/>
    </row>
    <row r="809" spans="1:84" s="5" customFormat="1" x14ac:dyDescent="0.25">
      <c r="A809" s="7"/>
      <c r="U809" s="7"/>
      <c r="V809" s="7"/>
      <c r="X809" s="7"/>
      <c r="Z809" s="7"/>
      <c r="AB809" s="7"/>
      <c r="AC809" s="7"/>
      <c r="AE809" s="7"/>
      <c r="AG809" s="7"/>
      <c r="AI809" s="7"/>
      <c r="AJ809" s="7"/>
      <c r="AL809" s="7"/>
      <c r="AN809" s="7"/>
      <c r="AP809" s="7"/>
      <c r="AQ809" s="7"/>
      <c r="AS809" s="7"/>
      <c r="AU809" s="7"/>
      <c r="AW809" s="7"/>
      <c r="AX809" s="7"/>
      <c r="AZ809" s="7"/>
      <c r="BB809" s="7"/>
      <c r="BD809" s="7"/>
      <c r="BE809" s="7"/>
      <c r="BG809" s="7"/>
      <c r="BI809" s="7"/>
      <c r="BK809" s="7"/>
      <c r="BL809" s="7"/>
      <c r="BN809" s="7"/>
      <c r="BP809" s="7"/>
      <c r="BR809" s="7"/>
      <c r="BS809" s="7"/>
      <c r="BU809" s="7"/>
      <c r="BW809" s="7"/>
      <c r="BY809" s="7"/>
      <c r="BZ809" s="7"/>
      <c r="CB809" s="7"/>
      <c r="CD809" s="7"/>
      <c r="CF809" s="7"/>
    </row>
    <row r="810" spans="1:84" s="5" customFormat="1" x14ac:dyDescent="0.25">
      <c r="A810" s="7"/>
      <c r="U810" s="7"/>
      <c r="V810" s="7"/>
      <c r="X810" s="7"/>
      <c r="Z810" s="7"/>
      <c r="AB810" s="7"/>
      <c r="AC810" s="7"/>
      <c r="AE810" s="7"/>
      <c r="AG810" s="7"/>
      <c r="AI810" s="7"/>
      <c r="AJ810" s="7"/>
      <c r="AL810" s="7"/>
      <c r="AN810" s="7"/>
      <c r="AP810" s="7"/>
      <c r="AQ810" s="7"/>
      <c r="AS810" s="7"/>
      <c r="AU810" s="7"/>
      <c r="AW810" s="7"/>
      <c r="AX810" s="7"/>
      <c r="AZ810" s="7"/>
      <c r="BB810" s="7"/>
      <c r="BD810" s="7"/>
      <c r="BE810" s="7"/>
      <c r="BG810" s="7"/>
      <c r="BI810" s="7"/>
      <c r="BK810" s="7"/>
      <c r="BL810" s="7"/>
      <c r="BN810" s="7"/>
      <c r="BP810" s="7"/>
      <c r="BR810" s="7"/>
      <c r="BS810" s="7"/>
      <c r="BU810" s="7"/>
      <c r="BW810" s="7"/>
      <c r="BY810" s="7"/>
      <c r="BZ810" s="7"/>
      <c r="CB810" s="7"/>
      <c r="CD810" s="7"/>
      <c r="CF810" s="7"/>
    </row>
    <row r="811" spans="1:84" s="5" customFormat="1" x14ac:dyDescent="0.25">
      <c r="A811" s="7"/>
      <c r="U811" s="7"/>
      <c r="V811" s="7"/>
      <c r="X811" s="7"/>
      <c r="Z811" s="7"/>
      <c r="AB811" s="7"/>
      <c r="AC811" s="7"/>
      <c r="AE811" s="7"/>
      <c r="AG811" s="7"/>
      <c r="AI811" s="7"/>
      <c r="AJ811" s="7"/>
      <c r="AL811" s="7"/>
      <c r="AN811" s="7"/>
      <c r="AP811" s="7"/>
      <c r="AQ811" s="7"/>
      <c r="AS811" s="7"/>
      <c r="AU811" s="7"/>
      <c r="AW811" s="7"/>
      <c r="AX811" s="7"/>
      <c r="AZ811" s="7"/>
      <c r="BB811" s="7"/>
      <c r="BD811" s="7"/>
      <c r="BE811" s="7"/>
      <c r="BG811" s="7"/>
      <c r="BI811" s="7"/>
      <c r="BK811" s="7"/>
      <c r="BL811" s="7"/>
      <c r="BN811" s="7"/>
      <c r="BP811" s="7"/>
      <c r="BR811" s="7"/>
      <c r="BS811" s="7"/>
      <c r="BU811" s="7"/>
      <c r="BW811" s="7"/>
      <c r="BY811" s="7"/>
      <c r="BZ811" s="7"/>
      <c r="CB811" s="7"/>
      <c r="CD811" s="7"/>
      <c r="CF811" s="7"/>
    </row>
    <row r="812" spans="1:84" s="5" customFormat="1" x14ac:dyDescent="0.25">
      <c r="A812" s="7"/>
      <c r="U812" s="7"/>
      <c r="V812" s="7"/>
      <c r="X812" s="7"/>
      <c r="Z812" s="7"/>
      <c r="AB812" s="7"/>
      <c r="AC812" s="7"/>
      <c r="AE812" s="7"/>
      <c r="AG812" s="7"/>
      <c r="AI812" s="7"/>
      <c r="AJ812" s="7"/>
      <c r="AL812" s="7"/>
      <c r="AN812" s="7"/>
      <c r="AP812" s="7"/>
      <c r="AQ812" s="7"/>
      <c r="AS812" s="7"/>
      <c r="AU812" s="7"/>
      <c r="AW812" s="7"/>
      <c r="AX812" s="7"/>
      <c r="AZ812" s="7"/>
      <c r="BB812" s="7"/>
      <c r="BD812" s="7"/>
      <c r="BE812" s="7"/>
      <c r="BG812" s="7"/>
      <c r="BI812" s="7"/>
      <c r="BK812" s="7"/>
      <c r="BL812" s="7"/>
      <c r="BN812" s="7"/>
      <c r="BP812" s="7"/>
      <c r="BR812" s="7"/>
      <c r="BS812" s="7"/>
      <c r="BU812" s="7"/>
      <c r="BW812" s="7"/>
      <c r="BY812" s="7"/>
      <c r="BZ812" s="7"/>
      <c r="CB812" s="7"/>
      <c r="CD812" s="7"/>
      <c r="CF812" s="7"/>
    </row>
    <row r="813" spans="1:84" s="5" customFormat="1" x14ac:dyDescent="0.25">
      <c r="A813" s="7"/>
      <c r="U813" s="7"/>
      <c r="V813" s="7"/>
      <c r="X813" s="7"/>
      <c r="Z813" s="7"/>
      <c r="AB813" s="7"/>
      <c r="AC813" s="7"/>
      <c r="AE813" s="7"/>
      <c r="AG813" s="7"/>
      <c r="AI813" s="7"/>
      <c r="AJ813" s="7"/>
      <c r="AL813" s="7"/>
      <c r="AN813" s="7"/>
      <c r="AP813" s="7"/>
      <c r="AQ813" s="7"/>
      <c r="AS813" s="7"/>
      <c r="AU813" s="7"/>
      <c r="AW813" s="7"/>
      <c r="AX813" s="7"/>
      <c r="AZ813" s="7"/>
      <c r="BB813" s="7"/>
      <c r="BD813" s="7"/>
      <c r="BE813" s="7"/>
      <c r="BG813" s="7"/>
      <c r="BI813" s="7"/>
      <c r="BK813" s="7"/>
      <c r="BL813" s="7"/>
      <c r="BN813" s="7"/>
      <c r="BP813" s="7"/>
      <c r="BR813" s="7"/>
      <c r="BS813" s="7"/>
      <c r="BU813" s="7"/>
      <c r="BW813" s="7"/>
      <c r="BY813" s="7"/>
      <c r="BZ813" s="7"/>
      <c r="CB813" s="7"/>
      <c r="CD813" s="7"/>
      <c r="CF813" s="7"/>
    </row>
    <row r="814" spans="1:84" s="5" customFormat="1" x14ac:dyDescent="0.25">
      <c r="A814" s="7"/>
      <c r="U814" s="7"/>
      <c r="V814" s="7"/>
      <c r="X814" s="7"/>
      <c r="Z814" s="7"/>
      <c r="AB814" s="7"/>
      <c r="AC814" s="7"/>
      <c r="AE814" s="7"/>
      <c r="AG814" s="7"/>
      <c r="AI814" s="7"/>
      <c r="AJ814" s="7"/>
      <c r="AL814" s="7"/>
      <c r="AN814" s="7"/>
      <c r="AP814" s="7"/>
      <c r="AQ814" s="7"/>
      <c r="AS814" s="7"/>
      <c r="AU814" s="7"/>
      <c r="AW814" s="7"/>
      <c r="AX814" s="7"/>
      <c r="AZ814" s="7"/>
      <c r="BB814" s="7"/>
      <c r="BD814" s="7"/>
      <c r="BE814" s="7"/>
      <c r="BG814" s="7"/>
      <c r="BI814" s="7"/>
      <c r="BK814" s="7"/>
      <c r="BL814" s="7"/>
      <c r="BN814" s="7"/>
      <c r="BP814" s="7"/>
      <c r="BR814" s="7"/>
      <c r="BS814" s="7"/>
      <c r="BU814" s="7"/>
      <c r="BW814" s="7"/>
      <c r="BY814" s="7"/>
      <c r="BZ814" s="7"/>
      <c r="CB814" s="7"/>
      <c r="CD814" s="7"/>
      <c r="CF814" s="7"/>
    </row>
    <row r="815" spans="1:84" s="5" customFormat="1" x14ac:dyDescent="0.25">
      <c r="A815" s="7"/>
      <c r="U815" s="7"/>
      <c r="V815" s="7"/>
      <c r="X815" s="7"/>
      <c r="Z815" s="7"/>
      <c r="AB815" s="7"/>
      <c r="AC815" s="7"/>
      <c r="AE815" s="7"/>
      <c r="AG815" s="7"/>
      <c r="AI815" s="7"/>
      <c r="AJ815" s="7"/>
      <c r="AL815" s="7"/>
      <c r="AN815" s="7"/>
      <c r="AP815" s="7"/>
      <c r="AQ815" s="7"/>
      <c r="AS815" s="7"/>
      <c r="AU815" s="7"/>
      <c r="AW815" s="7"/>
      <c r="AX815" s="7"/>
      <c r="AZ815" s="7"/>
      <c r="BB815" s="7"/>
      <c r="BD815" s="7"/>
      <c r="BE815" s="7"/>
      <c r="BG815" s="7"/>
      <c r="BI815" s="7"/>
      <c r="BK815" s="7"/>
      <c r="BL815" s="7"/>
      <c r="BN815" s="7"/>
      <c r="BP815" s="7"/>
      <c r="BR815" s="7"/>
      <c r="BS815" s="7"/>
      <c r="BU815" s="7"/>
      <c r="BW815" s="7"/>
      <c r="BY815" s="7"/>
      <c r="BZ815" s="7"/>
      <c r="CB815" s="7"/>
      <c r="CD815" s="7"/>
      <c r="CF815" s="7"/>
    </row>
    <row r="816" spans="1:84" s="5" customFormat="1" x14ac:dyDescent="0.25">
      <c r="A816" s="7"/>
      <c r="U816" s="7"/>
      <c r="V816" s="7"/>
      <c r="X816" s="7"/>
      <c r="Z816" s="7"/>
      <c r="AB816" s="7"/>
      <c r="AC816" s="7"/>
      <c r="AE816" s="7"/>
      <c r="AG816" s="7"/>
      <c r="AI816" s="7"/>
      <c r="AJ816" s="7"/>
      <c r="AL816" s="7"/>
      <c r="AN816" s="7"/>
      <c r="AP816" s="7"/>
      <c r="AQ816" s="7"/>
      <c r="AS816" s="7"/>
      <c r="AU816" s="7"/>
      <c r="AW816" s="7"/>
      <c r="AX816" s="7"/>
      <c r="AZ816" s="7"/>
      <c r="BB816" s="7"/>
      <c r="BD816" s="7"/>
      <c r="BE816" s="7"/>
      <c r="BG816" s="7"/>
      <c r="BI816" s="7"/>
      <c r="BK816" s="7"/>
      <c r="BL816" s="7"/>
      <c r="BN816" s="7"/>
      <c r="BP816" s="7"/>
      <c r="BR816" s="7"/>
      <c r="BS816" s="7"/>
      <c r="BU816" s="7"/>
      <c r="BW816" s="7"/>
      <c r="BY816" s="7"/>
      <c r="BZ816" s="7"/>
      <c r="CB816" s="7"/>
      <c r="CD816" s="7"/>
      <c r="CF816" s="7"/>
    </row>
    <row r="817" spans="1:84" s="5" customFormat="1" x14ac:dyDescent="0.25">
      <c r="A817" s="7"/>
      <c r="U817" s="7"/>
      <c r="V817" s="7"/>
      <c r="X817" s="7"/>
      <c r="Z817" s="7"/>
      <c r="AB817" s="7"/>
      <c r="AC817" s="7"/>
      <c r="AE817" s="7"/>
      <c r="AG817" s="7"/>
      <c r="AI817" s="7"/>
      <c r="AJ817" s="7"/>
      <c r="AL817" s="7"/>
      <c r="AN817" s="7"/>
      <c r="AP817" s="7"/>
      <c r="AQ817" s="7"/>
      <c r="AS817" s="7"/>
      <c r="AU817" s="7"/>
      <c r="AW817" s="7"/>
      <c r="AX817" s="7"/>
      <c r="AZ817" s="7"/>
      <c r="BB817" s="7"/>
      <c r="BD817" s="7"/>
      <c r="BE817" s="7"/>
      <c r="BG817" s="7"/>
      <c r="BI817" s="7"/>
      <c r="BK817" s="7"/>
      <c r="BL817" s="7"/>
      <c r="BN817" s="7"/>
      <c r="BP817" s="7"/>
      <c r="BR817" s="7"/>
      <c r="BS817" s="7"/>
      <c r="BU817" s="7"/>
      <c r="BW817" s="7"/>
      <c r="BY817" s="7"/>
      <c r="BZ817" s="7"/>
      <c r="CB817" s="7"/>
      <c r="CD817" s="7"/>
      <c r="CF817" s="7"/>
    </row>
    <row r="818" spans="1:84" s="5" customFormat="1" x14ac:dyDescent="0.25">
      <c r="A818" s="7"/>
      <c r="U818" s="7"/>
      <c r="V818" s="7"/>
      <c r="X818" s="7"/>
      <c r="Z818" s="7"/>
      <c r="AB818" s="7"/>
      <c r="AC818" s="7"/>
      <c r="AE818" s="7"/>
      <c r="AG818" s="7"/>
      <c r="AI818" s="7"/>
      <c r="AJ818" s="7"/>
      <c r="AL818" s="7"/>
      <c r="AN818" s="7"/>
      <c r="AP818" s="7"/>
      <c r="AQ818" s="7"/>
      <c r="AS818" s="7"/>
      <c r="AU818" s="7"/>
      <c r="AW818" s="7"/>
      <c r="AX818" s="7"/>
      <c r="AZ818" s="7"/>
      <c r="BB818" s="7"/>
      <c r="BD818" s="7"/>
      <c r="BE818" s="7"/>
      <c r="BG818" s="7"/>
      <c r="BI818" s="7"/>
      <c r="BK818" s="7"/>
      <c r="BL818" s="7"/>
      <c r="BN818" s="7"/>
      <c r="BP818" s="7"/>
      <c r="BR818" s="7"/>
      <c r="BS818" s="7"/>
      <c r="BU818" s="7"/>
      <c r="BW818" s="7"/>
      <c r="BY818" s="7"/>
      <c r="BZ818" s="7"/>
      <c r="CB818" s="7"/>
      <c r="CD818" s="7"/>
      <c r="CF818" s="7"/>
    </row>
    <row r="819" spans="1:84" s="5" customFormat="1" x14ac:dyDescent="0.25">
      <c r="A819" s="7"/>
      <c r="U819" s="7"/>
      <c r="V819" s="7"/>
      <c r="X819" s="7"/>
      <c r="Z819" s="7"/>
      <c r="AB819" s="7"/>
      <c r="AC819" s="7"/>
      <c r="AE819" s="7"/>
      <c r="AG819" s="7"/>
      <c r="AI819" s="7"/>
      <c r="AJ819" s="7"/>
      <c r="AL819" s="7"/>
      <c r="AN819" s="7"/>
      <c r="AP819" s="7"/>
      <c r="AQ819" s="7"/>
      <c r="AS819" s="7"/>
      <c r="AU819" s="7"/>
      <c r="AW819" s="7"/>
      <c r="AX819" s="7"/>
      <c r="AZ819" s="7"/>
      <c r="BB819" s="7"/>
      <c r="BD819" s="7"/>
      <c r="BE819" s="7"/>
      <c r="BG819" s="7"/>
      <c r="BI819" s="7"/>
      <c r="BK819" s="7"/>
      <c r="BL819" s="7"/>
      <c r="BN819" s="7"/>
      <c r="BP819" s="7"/>
      <c r="BR819" s="7"/>
      <c r="BS819" s="7"/>
      <c r="BU819" s="7"/>
      <c r="BW819" s="7"/>
      <c r="BY819" s="7"/>
      <c r="BZ819" s="7"/>
      <c r="CB819" s="7"/>
      <c r="CD819" s="7"/>
      <c r="CF819" s="7"/>
    </row>
    <row r="820" spans="1:84" s="5" customFormat="1" x14ac:dyDescent="0.25">
      <c r="A820" s="7"/>
      <c r="U820" s="7"/>
      <c r="V820" s="7"/>
      <c r="X820" s="7"/>
      <c r="Z820" s="7"/>
      <c r="AB820" s="7"/>
      <c r="AC820" s="7"/>
      <c r="AE820" s="7"/>
      <c r="AG820" s="7"/>
      <c r="AI820" s="7"/>
      <c r="AJ820" s="7"/>
      <c r="AL820" s="7"/>
      <c r="AN820" s="7"/>
      <c r="AP820" s="7"/>
      <c r="AQ820" s="7"/>
      <c r="AS820" s="7"/>
      <c r="AU820" s="7"/>
      <c r="AW820" s="7"/>
      <c r="AX820" s="7"/>
      <c r="AZ820" s="7"/>
      <c r="BB820" s="7"/>
      <c r="BD820" s="7"/>
      <c r="BE820" s="7"/>
      <c r="BG820" s="7"/>
      <c r="BI820" s="7"/>
      <c r="BK820" s="7"/>
      <c r="BL820" s="7"/>
      <c r="BN820" s="7"/>
      <c r="BP820" s="7"/>
      <c r="BR820" s="7"/>
      <c r="BS820" s="7"/>
      <c r="BU820" s="7"/>
      <c r="BW820" s="7"/>
      <c r="BY820" s="7"/>
      <c r="BZ820" s="7"/>
      <c r="CB820" s="7"/>
      <c r="CD820" s="7"/>
      <c r="CF820" s="7"/>
    </row>
    <row r="821" spans="1:84" s="5" customFormat="1" x14ac:dyDescent="0.25">
      <c r="A821" s="7"/>
      <c r="U821" s="7"/>
      <c r="V821" s="7"/>
      <c r="X821" s="7"/>
      <c r="Z821" s="7"/>
      <c r="AB821" s="7"/>
      <c r="AC821" s="7"/>
      <c r="AE821" s="7"/>
      <c r="AG821" s="7"/>
      <c r="AI821" s="7"/>
      <c r="AJ821" s="7"/>
      <c r="AL821" s="7"/>
      <c r="AN821" s="7"/>
      <c r="AP821" s="7"/>
      <c r="AQ821" s="7"/>
      <c r="AS821" s="7"/>
      <c r="AU821" s="7"/>
      <c r="AW821" s="7"/>
      <c r="AX821" s="7"/>
      <c r="AZ821" s="7"/>
      <c r="BB821" s="7"/>
      <c r="BD821" s="7"/>
      <c r="BE821" s="7"/>
      <c r="BG821" s="7"/>
      <c r="BI821" s="7"/>
      <c r="BK821" s="7"/>
      <c r="BL821" s="7"/>
      <c r="BN821" s="7"/>
      <c r="BP821" s="7"/>
      <c r="BR821" s="7"/>
      <c r="BS821" s="7"/>
      <c r="BU821" s="7"/>
      <c r="BW821" s="7"/>
      <c r="BY821" s="7"/>
      <c r="BZ821" s="7"/>
      <c r="CB821" s="7"/>
      <c r="CD821" s="7"/>
      <c r="CF821" s="7"/>
    </row>
    <row r="822" spans="1:84" s="5" customFormat="1" x14ac:dyDescent="0.25">
      <c r="A822" s="7"/>
      <c r="U822" s="7"/>
      <c r="V822" s="7"/>
      <c r="X822" s="7"/>
      <c r="Z822" s="7"/>
      <c r="AB822" s="7"/>
      <c r="AC822" s="7"/>
      <c r="AE822" s="7"/>
      <c r="AG822" s="7"/>
      <c r="AI822" s="7"/>
      <c r="AJ822" s="7"/>
      <c r="AL822" s="7"/>
      <c r="AN822" s="7"/>
      <c r="AP822" s="7"/>
      <c r="AQ822" s="7"/>
      <c r="AS822" s="7"/>
      <c r="AU822" s="7"/>
      <c r="AW822" s="7"/>
      <c r="AX822" s="7"/>
      <c r="AZ822" s="7"/>
      <c r="BB822" s="7"/>
      <c r="BD822" s="7"/>
      <c r="BE822" s="7"/>
      <c r="BG822" s="7"/>
      <c r="BI822" s="7"/>
      <c r="BK822" s="7"/>
      <c r="BL822" s="7"/>
      <c r="BN822" s="7"/>
      <c r="BP822" s="7"/>
      <c r="BR822" s="7"/>
      <c r="BS822" s="7"/>
      <c r="BU822" s="7"/>
      <c r="BW822" s="7"/>
      <c r="BY822" s="7"/>
      <c r="BZ822" s="7"/>
      <c r="CB822" s="7"/>
      <c r="CD822" s="7"/>
      <c r="CF822" s="7"/>
    </row>
    <row r="823" spans="1:84" s="5" customFormat="1" x14ac:dyDescent="0.25">
      <c r="A823" s="7"/>
      <c r="U823" s="7"/>
      <c r="V823" s="7"/>
      <c r="X823" s="7"/>
      <c r="Z823" s="7"/>
      <c r="AB823" s="7"/>
      <c r="AC823" s="7"/>
      <c r="AE823" s="7"/>
      <c r="AG823" s="7"/>
      <c r="AI823" s="7"/>
      <c r="AJ823" s="7"/>
      <c r="AL823" s="7"/>
      <c r="AN823" s="7"/>
      <c r="AP823" s="7"/>
      <c r="AQ823" s="7"/>
      <c r="AS823" s="7"/>
      <c r="AU823" s="7"/>
      <c r="AW823" s="7"/>
      <c r="AX823" s="7"/>
      <c r="AZ823" s="7"/>
      <c r="BB823" s="7"/>
      <c r="BD823" s="7"/>
      <c r="BE823" s="7"/>
      <c r="BG823" s="7"/>
      <c r="BI823" s="7"/>
      <c r="BK823" s="7"/>
      <c r="BL823" s="7"/>
      <c r="BN823" s="7"/>
      <c r="BP823" s="7"/>
      <c r="BR823" s="7"/>
      <c r="BS823" s="7"/>
      <c r="BU823" s="7"/>
      <c r="BW823" s="7"/>
      <c r="BY823" s="7"/>
      <c r="BZ823" s="7"/>
      <c r="CB823" s="7"/>
      <c r="CD823" s="7"/>
      <c r="CF823" s="7"/>
    </row>
    <row r="824" spans="1:84" s="5" customFormat="1" x14ac:dyDescent="0.25">
      <c r="A824" s="7"/>
      <c r="U824" s="7"/>
      <c r="V824" s="7"/>
      <c r="X824" s="7"/>
      <c r="Z824" s="7"/>
      <c r="AB824" s="7"/>
      <c r="AC824" s="7"/>
      <c r="AE824" s="7"/>
      <c r="AG824" s="7"/>
      <c r="AI824" s="7"/>
      <c r="AJ824" s="7"/>
      <c r="AL824" s="7"/>
      <c r="AN824" s="7"/>
      <c r="AP824" s="7"/>
      <c r="AQ824" s="7"/>
      <c r="AS824" s="7"/>
      <c r="AU824" s="7"/>
      <c r="AW824" s="7"/>
      <c r="AX824" s="7"/>
      <c r="AZ824" s="7"/>
      <c r="BB824" s="7"/>
      <c r="BD824" s="7"/>
      <c r="BE824" s="7"/>
      <c r="BG824" s="7"/>
      <c r="BI824" s="7"/>
      <c r="BK824" s="7"/>
      <c r="BL824" s="7"/>
      <c r="BN824" s="7"/>
      <c r="BP824" s="7"/>
      <c r="BR824" s="7"/>
      <c r="BS824" s="7"/>
      <c r="BU824" s="7"/>
      <c r="BW824" s="7"/>
      <c r="BY824" s="7"/>
      <c r="BZ824" s="7"/>
      <c r="CB824" s="7"/>
      <c r="CD824" s="7"/>
      <c r="CF824" s="7"/>
    </row>
    <row r="825" spans="1:84" s="5" customFormat="1" x14ac:dyDescent="0.25">
      <c r="A825" s="7"/>
      <c r="U825" s="7"/>
      <c r="V825" s="7"/>
      <c r="X825" s="7"/>
      <c r="Z825" s="7"/>
      <c r="AB825" s="7"/>
      <c r="AC825" s="7"/>
      <c r="AE825" s="7"/>
      <c r="AG825" s="7"/>
      <c r="AI825" s="7"/>
      <c r="AJ825" s="7"/>
      <c r="AL825" s="7"/>
      <c r="AN825" s="7"/>
      <c r="AP825" s="7"/>
      <c r="AQ825" s="7"/>
      <c r="AS825" s="7"/>
      <c r="AU825" s="7"/>
      <c r="AW825" s="7"/>
      <c r="AX825" s="7"/>
      <c r="AZ825" s="7"/>
      <c r="BB825" s="7"/>
      <c r="BD825" s="7"/>
      <c r="BE825" s="7"/>
      <c r="BG825" s="7"/>
      <c r="BI825" s="7"/>
      <c r="BK825" s="7"/>
      <c r="BL825" s="7"/>
      <c r="BN825" s="7"/>
      <c r="BP825" s="7"/>
      <c r="BR825" s="7"/>
      <c r="BS825" s="7"/>
      <c r="BU825" s="7"/>
      <c r="BW825" s="7"/>
      <c r="BY825" s="7"/>
      <c r="BZ825" s="7"/>
      <c r="CB825" s="7"/>
      <c r="CD825" s="7"/>
      <c r="CF825" s="7"/>
    </row>
    <row r="826" spans="1:84" s="5" customFormat="1" x14ac:dyDescent="0.25">
      <c r="A826" s="7"/>
      <c r="U826" s="7"/>
      <c r="V826" s="7"/>
      <c r="X826" s="7"/>
      <c r="Z826" s="7"/>
      <c r="AB826" s="7"/>
      <c r="AC826" s="7"/>
      <c r="AE826" s="7"/>
      <c r="AG826" s="7"/>
      <c r="AI826" s="7"/>
      <c r="AJ826" s="7"/>
      <c r="AL826" s="7"/>
      <c r="AN826" s="7"/>
      <c r="AP826" s="7"/>
      <c r="AQ826" s="7"/>
      <c r="AS826" s="7"/>
      <c r="AU826" s="7"/>
      <c r="AW826" s="7"/>
      <c r="AX826" s="7"/>
      <c r="AZ826" s="7"/>
      <c r="BB826" s="7"/>
      <c r="BD826" s="7"/>
      <c r="BE826" s="7"/>
      <c r="BG826" s="7"/>
      <c r="BI826" s="7"/>
      <c r="BK826" s="7"/>
      <c r="BL826" s="7"/>
      <c r="BN826" s="7"/>
      <c r="BP826" s="7"/>
      <c r="BR826" s="7"/>
      <c r="BS826" s="7"/>
      <c r="BU826" s="7"/>
      <c r="BW826" s="7"/>
      <c r="BY826" s="7"/>
      <c r="BZ826" s="7"/>
      <c r="CB826" s="7"/>
      <c r="CD826" s="7"/>
      <c r="CF826" s="7"/>
    </row>
    <row r="827" spans="1:84" s="5" customFormat="1" x14ac:dyDescent="0.25">
      <c r="A827" s="7"/>
      <c r="U827" s="7"/>
      <c r="V827" s="7"/>
      <c r="X827" s="7"/>
      <c r="Z827" s="7"/>
      <c r="AB827" s="7"/>
      <c r="AC827" s="7"/>
      <c r="AE827" s="7"/>
      <c r="AG827" s="7"/>
      <c r="AI827" s="7"/>
      <c r="AJ827" s="7"/>
      <c r="AL827" s="7"/>
      <c r="AN827" s="7"/>
      <c r="AP827" s="7"/>
      <c r="AQ827" s="7"/>
      <c r="AS827" s="7"/>
      <c r="AU827" s="7"/>
      <c r="AW827" s="7"/>
      <c r="AX827" s="7"/>
      <c r="AZ827" s="7"/>
      <c r="BB827" s="7"/>
      <c r="BD827" s="7"/>
      <c r="BE827" s="7"/>
      <c r="BG827" s="7"/>
      <c r="BI827" s="7"/>
      <c r="BK827" s="7"/>
      <c r="BL827" s="7"/>
      <c r="BN827" s="7"/>
      <c r="BP827" s="7"/>
      <c r="BR827" s="7"/>
      <c r="BS827" s="7"/>
      <c r="BU827" s="7"/>
      <c r="BW827" s="7"/>
      <c r="BY827" s="7"/>
      <c r="BZ827" s="7"/>
      <c r="CB827" s="7"/>
      <c r="CD827" s="7"/>
      <c r="CF827" s="7"/>
    </row>
    <row r="828" spans="1:84" s="5" customFormat="1" x14ac:dyDescent="0.25">
      <c r="A828" s="7"/>
      <c r="U828" s="7"/>
      <c r="V828" s="7"/>
      <c r="X828" s="7"/>
      <c r="Z828" s="7"/>
      <c r="AB828" s="7"/>
      <c r="AC828" s="7"/>
      <c r="AE828" s="7"/>
      <c r="AG828" s="7"/>
      <c r="AI828" s="7"/>
      <c r="AJ828" s="7"/>
      <c r="AL828" s="7"/>
      <c r="AN828" s="7"/>
      <c r="AP828" s="7"/>
      <c r="AQ828" s="7"/>
      <c r="AS828" s="7"/>
      <c r="AU828" s="7"/>
      <c r="AW828" s="7"/>
      <c r="AX828" s="7"/>
      <c r="AZ828" s="7"/>
      <c r="BB828" s="7"/>
      <c r="BD828" s="7"/>
      <c r="BE828" s="7"/>
      <c r="BG828" s="7"/>
      <c r="BI828" s="7"/>
      <c r="BK828" s="7"/>
      <c r="BL828" s="7"/>
      <c r="BN828" s="7"/>
      <c r="BP828" s="7"/>
      <c r="BR828" s="7"/>
      <c r="BS828" s="7"/>
      <c r="BU828" s="7"/>
      <c r="BW828" s="7"/>
      <c r="BY828" s="7"/>
      <c r="BZ828" s="7"/>
      <c r="CB828" s="7"/>
      <c r="CD828" s="7"/>
      <c r="CF828" s="7"/>
    </row>
    <row r="829" spans="1:84" s="5" customFormat="1" x14ac:dyDescent="0.25">
      <c r="A829" s="7"/>
      <c r="U829" s="7"/>
      <c r="V829" s="7"/>
      <c r="X829" s="7"/>
      <c r="Z829" s="7"/>
      <c r="AB829" s="7"/>
      <c r="AC829" s="7"/>
      <c r="AE829" s="7"/>
      <c r="AG829" s="7"/>
      <c r="AI829" s="7"/>
      <c r="AJ829" s="7"/>
      <c r="AL829" s="7"/>
      <c r="AN829" s="7"/>
      <c r="AP829" s="7"/>
      <c r="AQ829" s="7"/>
      <c r="AS829" s="7"/>
      <c r="AU829" s="7"/>
      <c r="AW829" s="7"/>
      <c r="AX829" s="7"/>
      <c r="AZ829" s="7"/>
      <c r="BB829" s="7"/>
      <c r="BD829" s="7"/>
      <c r="BE829" s="7"/>
      <c r="BG829" s="7"/>
      <c r="BI829" s="7"/>
      <c r="BK829" s="7"/>
      <c r="BL829" s="7"/>
      <c r="BN829" s="7"/>
      <c r="BP829" s="7"/>
      <c r="BR829" s="7"/>
      <c r="BS829" s="7"/>
      <c r="BU829" s="7"/>
      <c r="BW829" s="7"/>
      <c r="BY829" s="7"/>
      <c r="BZ829" s="7"/>
      <c r="CB829" s="7"/>
      <c r="CD829" s="7"/>
      <c r="CF829" s="7"/>
    </row>
    <row r="830" spans="1:84" s="5" customFormat="1" x14ac:dyDescent="0.25">
      <c r="A830" s="7"/>
      <c r="U830" s="7"/>
      <c r="V830" s="7"/>
      <c r="X830" s="7"/>
      <c r="Z830" s="7"/>
      <c r="AB830" s="7"/>
      <c r="AC830" s="7"/>
      <c r="AE830" s="7"/>
      <c r="AG830" s="7"/>
      <c r="AI830" s="7"/>
      <c r="AJ830" s="7"/>
      <c r="AL830" s="7"/>
      <c r="AN830" s="7"/>
      <c r="AP830" s="7"/>
      <c r="AQ830" s="7"/>
      <c r="AS830" s="7"/>
      <c r="AU830" s="7"/>
      <c r="AW830" s="7"/>
      <c r="AX830" s="7"/>
      <c r="AZ830" s="7"/>
      <c r="BB830" s="7"/>
      <c r="BD830" s="7"/>
      <c r="BE830" s="7"/>
      <c r="BG830" s="7"/>
      <c r="BI830" s="7"/>
      <c r="BK830" s="7"/>
      <c r="BL830" s="7"/>
      <c r="BN830" s="7"/>
      <c r="BP830" s="7"/>
      <c r="BR830" s="7"/>
      <c r="BS830" s="7"/>
      <c r="BU830" s="7"/>
      <c r="BW830" s="7"/>
      <c r="BY830" s="7"/>
      <c r="BZ830" s="7"/>
      <c r="CB830" s="7"/>
      <c r="CD830" s="7"/>
      <c r="CF830" s="7"/>
    </row>
    <row r="831" spans="1:84" s="5" customFormat="1" x14ac:dyDescent="0.25">
      <c r="A831" s="7"/>
      <c r="U831" s="7"/>
      <c r="V831" s="7"/>
      <c r="X831" s="7"/>
      <c r="Z831" s="7"/>
      <c r="AB831" s="7"/>
      <c r="AC831" s="7"/>
      <c r="AE831" s="7"/>
      <c r="AG831" s="7"/>
      <c r="AI831" s="7"/>
      <c r="AJ831" s="7"/>
      <c r="AL831" s="7"/>
      <c r="AN831" s="7"/>
      <c r="AP831" s="7"/>
      <c r="AQ831" s="7"/>
      <c r="AS831" s="7"/>
      <c r="AU831" s="7"/>
      <c r="AW831" s="7"/>
      <c r="AX831" s="7"/>
      <c r="AZ831" s="7"/>
      <c r="BB831" s="7"/>
      <c r="BD831" s="7"/>
      <c r="BE831" s="7"/>
      <c r="BG831" s="7"/>
      <c r="BI831" s="7"/>
      <c r="BK831" s="7"/>
      <c r="BL831" s="7"/>
      <c r="BN831" s="7"/>
      <c r="BP831" s="7"/>
      <c r="BR831" s="7"/>
      <c r="BS831" s="7"/>
      <c r="BU831" s="7"/>
      <c r="BW831" s="7"/>
      <c r="BY831" s="7"/>
      <c r="BZ831" s="7"/>
      <c r="CB831" s="7"/>
      <c r="CD831" s="7"/>
      <c r="CF831" s="7"/>
    </row>
    <row r="832" spans="1:84" s="5" customFormat="1" x14ac:dyDescent="0.25">
      <c r="A832" s="7"/>
      <c r="U832" s="7"/>
      <c r="V832" s="7"/>
      <c r="X832" s="7"/>
      <c r="Z832" s="7"/>
      <c r="AB832" s="7"/>
      <c r="AC832" s="7"/>
      <c r="AE832" s="7"/>
      <c r="AG832" s="7"/>
      <c r="AI832" s="7"/>
      <c r="AJ832" s="7"/>
      <c r="AL832" s="7"/>
      <c r="AN832" s="7"/>
      <c r="AP832" s="7"/>
      <c r="AQ832" s="7"/>
      <c r="AS832" s="7"/>
      <c r="AU832" s="7"/>
      <c r="AW832" s="7"/>
      <c r="AX832" s="7"/>
      <c r="AZ832" s="7"/>
      <c r="BB832" s="7"/>
      <c r="BD832" s="7"/>
      <c r="BE832" s="7"/>
      <c r="BG832" s="7"/>
      <c r="BI832" s="7"/>
      <c r="BK832" s="7"/>
      <c r="BL832" s="7"/>
      <c r="BN832" s="7"/>
      <c r="BP832" s="7"/>
      <c r="BR832" s="7"/>
      <c r="BS832" s="7"/>
      <c r="BU832" s="7"/>
      <c r="BW832" s="7"/>
      <c r="BY832" s="7"/>
      <c r="BZ832" s="7"/>
      <c r="CB832" s="7"/>
      <c r="CD832" s="7"/>
      <c r="CF832" s="7"/>
    </row>
    <row r="833" spans="1:84" s="5" customFormat="1" x14ac:dyDescent="0.25">
      <c r="A833" s="7"/>
      <c r="U833" s="7"/>
      <c r="V833" s="7"/>
      <c r="X833" s="7"/>
      <c r="Z833" s="7"/>
      <c r="AB833" s="7"/>
      <c r="AC833" s="7"/>
      <c r="AE833" s="7"/>
      <c r="AG833" s="7"/>
      <c r="AI833" s="7"/>
      <c r="AJ833" s="7"/>
      <c r="AL833" s="7"/>
      <c r="AN833" s="7"/>
      <c r="AP833" s="7"/>
      <c r="AQ833" s="7"/>
      <c r="AS833" s="7"/>
      <c r="AU833" s="7"/>
      <c r="AW833" s="7"/>
      <c r="AX833" s="7"/>
      <c r="AZ833" s="7"/>
      <c r="BB833" s="7"/>
      <c r="BD833" s="7"/>
      <c r="BE833" s="7"/>
      <c r="BG833" s="7"/>
      <c r="BI833" s="7"/>
      <c r="BK833" s="7"/>
      <c r="BL833" s="7"/>
      <c r="BN833" s="7"/>
      <c r="BP833" s="7"/>
      <c r="BR833" s="7"/>
      <c r="BS833" s="7"/>
      <c r="BU833" s="7"/>
      <c r="BW833" s="7"/>
      <c r="BY833" s="7"/>
      <c r="BZ833" s="7"/>
      <c r="CB833" s="7"/>
      <c r="CD833" s="7"/>
      <c r="CF833" s="7"/>
    </row>
    <row r="834" spans="1:84" s="5" customFormat="1" x14ac:dyDescent="0.25">
      <c r="A834" s="7"/>
      <c r="U834" s="7"/>
      <c r="V834" s="7"/>
      <c r="X834" s="7"/>
      <c r="Z834" s="7"/>
      <c r="AB834" s="7"/>
      <c r="AC834" s="7"/>
      <c r="AE834" s="7"/>
      <c r="AG834" s="7"/>
      <c r="AI834" s="7"/>
      <c r="AJ834" s="7"/>
      <c r="AL834" s="7"/>
      <c r="AN834" s="7"/>
      <c r="AP834" s="7"/>
      <c r="AQ834" s="7"/>
      <c r="AS834" s="7"/>
      <c r="AU834" s="7"/>
      <c r="AW834" s="7"/>
      <c r="AX834" s="7"/>
      <c r="AZ834" s="7"/>
      <c r="BB834" s="7"/>
      <c r="BD834" s="7"/>
      <c r="BE834" s="7"/>
      <c r="BG834" s="7"/>
      <c r="BI834" s="7"/>
      <c r="BK834" s="7"/>
      <c r="BL834" s="7"/>
      <c r="BN834" s="7"/>
      <c r="BP834" s="7"/>
      <c r="BR834" s="7"/>
      <c r="BS834" s="7"/>
      <c r="BU834" s="7"/>
      <c r="BW834" s="7"/>
      <c r="BY834" s="7"/>
      <c r="BZ834" s="7"/>
      <c r="CB834" s="7"/>
      <c r="CD834" s="7"/>
      <c r="CF834" s="7"/>
    </row>
    <row r="835" spans="1:84" s="5" customFormat="1" x14ac:dyDescent="0.25">
      <c r="A835" s="7"/>
      <c r="U835" s="7"/>
      <c r="V835" s="7"/>
      <c r="X835" s="7"/>
      <c r="Z835" s="7"/>
      <c r="AB835" s="7"/>
      <c r="AC835" s="7"/>
      <c r="AE835" s="7"/>
      <c r="AG835" s="7"/>
      <c r="AI835" s="7"/>
      <c r="AJ835" s="7"/>
      <c r="AL835" s="7"/>
      <c r="AN835" s="7"/>
      <c r="AP835" s="7"/>
      <c r="AQ835" s="7"/>
      <c r="AS835" s="7"/>
      <c r="AU835" s="7"/>
      <c r="AW835" s="7"/>
      <c r="AX835" s="7"/>
      <c r="AZ835" s="7"/>
      <c r="BB835" s="7"/>
      <c r="BD835" s="7"/>
      <c r="BE835" s="7"/>
      <c r="BG835" s="7"/>
      <c r="BI835" s="7"/>
      <c r="BK835" s="7"/>
      <c r="BL835" s="7"/>
      <c r="BN835" s="7"/>
      <c r="BP835" s="7"/>
      <c r="BR835" s="7"/>
      <c r="BS835" s="7"/>
      <c r="BU835" s="7"/>
      <c r="BW835" s="7"/>
      <c r="BY835" s="7"/>
      <c r="BZ835" s="7"/>
      <c r="CB835" s="7"/>
      <c r="CD835" s="7"/>
      <c r="CF835" s="7"/>
    </row>
    <row r="836" spans="1:84" s="5" customFormat="1" x14ac:dyDescent="0.25">
      <c r="A836" s="7"/>
      <c r="U836" s="7"/>
      <c r="V836" s="7"/>
      <c r="X836" s="7"/>
      <c r="Z836" s="7"/>
      <c r="AB836" s="7"/>
      <c r="AC836" s="7"/>
      <c r="AE836" s="7"/>
      <c r="AG836" s="7"/>
      <c r="AI836" s="7"/>
      <c r="AJ836" s="7"/>
      <c r="AL836" s="7"/>
      <c r="AN836" s="7"/>
      <c r="AP836" s="7"/>
      <c r="AQ836" s="7"/>
      <c r="AS836" s="7"/>
      <c r="AU836" s="7"/>
      <c r="AW836" s="7"/>
      <c r="AX836" s="7"/>
      <c r="AZ836" s="7"/>
      <c r="BB836" s="7"/>
      <c r="BD836" s="7"/>
      <c r="BE836" s="7"/>
      <c r="BG836" s="7"/>
      <c r="BI836" s="7"/>
      <c r="BK836" s="7"/>
      <c r="BL836" s="7"/>
      <c r="BN836" s="7"/>
      <c r="BP836" s="7"/>
      <c r="BR836" s="7"/>
      <c r="BS836" s="7"/>
      <c r="BU836" s="7"/>
      <c r="BW836" s="7"/>
      <c r="BY836" s="7"/>
      <c r="BZ836" s="7"/>
      <c r="CB836" s="7"/>
      <c r="CD836" s="7"/>
      <c r="CF836" s="7"/>
    </row>
    <row r="837" spans="1:84" s="5" customFormat="1" x14ac:dyDescent="0.25">
      <c r="A837" s="7"/>
      <c r="U837" s="7"/>
      <c r="V837" s="7"/>
      <c r="X837" s="7"/>
      <c r="Z837" s="7"/>
      <c r="AB837" s="7"/>
      <c r="AC837" s="7"/>
      <c r="AE837" s="7"/>
      <c r="AG837" s="7"/>
      <c r="AI837" s="7"/>
      <c r="AJ837" s="7"/>
      <c r="AL837" s="7"/>
      <c r="AN837" s="7"/>
      <c r="AP837" s="7"/>
      <c r="AQ837" s="7"/>
      <c r="AS837" s="7"/>
      <c r="AU837" s="7"/>
      <c r="AW837" s="7"/>
      <c r="AX837" s="7"/>
      <c r="AZ837" s="7"/>
      <c r="BB837" s="7"/>
      <c r="BD837" s="7"/>
      <c r="BE837" s="7"/>
      <c r="BG837" s="7"/>
      <c r="BI837" s="7"/>
      <c r="BK837" s="7"/>
      <c r="BL837" s="7"/>
      <c r="BN837" s="7"/>
      <c r="BP837" s="7"/>
      <c r="BR837" s="7"/>
      <c r="BS837" s="7"/>
      <c r="BU837" s="7"/>
      <c r="BW837" s="7"/>
      <c r="BY837" s="7"/>
      <c r="BZ837" s="7"/>
      <c r="CB837" s="7"/>
      <c r="CD837" s="7"/>
      <c r="CF837" s="7"/>
    </row>
    <row r="838" spans="1:84" s="5" customFormat="1" x14ac:dyDescent="0.25">
      <c r="A838" s="7"/>
      <c r="U838" s="7"/>
      <c r="V838" s="7"/>
      <c r="X838" s="7"/>
      <c r="Z838" s="7"/>
      <c r="AB838" s="7"/>
      <c r="AC838" s="7"/>
      <c r="AE838" s="7"/>
      <c r="AG838" s="7"/>
      <c r="AI838" s="7"/>
      <c r="AJ838" s="7"/>
      <c r="AL838" s="7"/>
      <c r="AN838" s="7"/>
      <c r="AP838" s="7"/>
      <c r="AQ838" s="7"/>
      <c r="AS838" s="7"/>
      <c r="AU838" s="7"/>
      <c r="AW838" s="7"/>
      <c r="AX838" s="7"/>
      <c r="AZ838" s="7"/>
      <c r="BB838" s="7"/>
      <c r="BD838" s="7"/>
      <c r="BE838" s="7"/>
      <c r="BG838" s="7"/>
      <c r="BI838" s="7"/>
      <c r="BK838" s="7"/>
      <c r="BL838" s="7"/>
      <c r="BN838" s="7"/>
      <c r="BP838" s="7"/>
      <c r="BR838" s="7"/>
      <c r="BS838" s="7"/>
      <c r="BU838" s="7"/>
      <c r="BW838" s="7"/>
      <c r="BY838" s="7"/>
      <c r="BZ838" s="7"/>
      <c r="CB838" s="7"/>
      <c r="CD838" s="7"/>
      <c r="CF838" s="7"/>
    </row>
    <row r="839" spans="1:84" s="5" customFormat="1" x14ac:dyDescent="0.25">
      <c r="A839" s="7"/>
      <c r="U839" s="7"/>
      <c r="V839" s="7"/>
      <c r="X839" s="7"/>
      <c r="Z839" s="7"/>
      <c r="AB839" s="7"/>
      <c r="AC839" s="7"/>
      <c r="AE839" s="7"/>
      <c r="AG839" s="7"/>
      <c r="AI839" s="7"/>
      <c r="AJ839" s="7"/>
      <c r="AL839" s="7"/>
      <c r="AN839" s="7"/>
      <c r="AP839" s="7"/>
      <c r="AQ839" s="7"/>
      <c r="AS839" s="7"/>
      <c r="AU839" s="7"/>
      <c r="AW839" s="7"/>
      <c r="AX839" s="7"/>
      <c r="AZ839" s="7"/>
      <c r="BB839" s="7"/>
      <c r="BD839" s="7"/>
      <c r="BE839" s="7"/>
      <c r="BG839" s="7"/>
      <c r="BI839" s="7"/>
      <c r="BK839" s="7"/>
      <c r="BL839" s="7"/>
      <c r="BN839" s="7"/>
      <c r="BP839" s="7"/>
      <c r="BR839" s="7"/>
      <c r="BS839" s="7"/>
      <c r="BU839" s="7"/>
      <c r="BW839" s="7"/>
      <c r="BY839" s="7"/>
      <c r="BZ839" s="7"/>
      <c r="CB839" s="7"/>
      <c r="CD839" s="7"/>
      <c r="CF839" s="7"/>
    </row>
    <row r="840" spans="1:84" s="5" customFormat="1" x14ac:dyDescent="0.25">
      <c r="A840" s="7"/>
      <c r="U840" s="7"/>
      <c r="V840" s="7"/>
      <c r="X840" s="7"/>
      <c r="Z840" s="7"/>
      <c r="AB840" s="7"/>
      <c r="AC840" s="7"/>
      <c r="AE840" s="7"/>
      <c r="AG840" s="7"/>
      <c r="AI840" s="7"/>
      <c r="AJ840" s="7"/>
      <c r="AL840" s="7"/>
      <c r="AN840" s="7"/>
      <c r="AP840" s="7"/>
      <c r="AQ840" s="7"/>
      <c r="AS840" s="7"/>
      <c r="AU840" s="7"/>
      <c r="AW840" s="7"/>
      <c r="AX840" s="7"/>
      <c r="AZ840" s="7"/>
      <c r="BB840" s="7"/>
      <c r="BD840" s="7"/>
      <c r="BE840" s="7"/>
      <c r="BG840" s="7"/>
      <c r="BI840" s="7"/>
      <c r="BK840" s="7"/>
      <c r="BL840" s="7"/>
      <c r="BN840" s="7"/>
      <c r="BP840" s="7"/>
      <c r="BR840" s="7"/>
      <c r="BS840" s="7"/>
      <c r="BU840" s="7"/>
      <c r="BW840" s="7"/>
      <c r="BY840" s="7"/>
      <c r="BZ840" s="7"/>
      <c r="CB840" s="7"/>
      <c r="CD840" s="7"/>
      <c r="CF840" s="7"/>
    </row>
    <row r="841" spans="1:84" s="5" customFormat="1" x14ac:dyDescent="0.25">
      <c r="A841" s="7"/>
      <c r="U841" s="7"/>
      <c r="V841" s="7"/>
      <c r="X841" s="7"/>
      <c r="Z841" s="7"/>
      <c r="AB841" s="7"/>
      <c r="AC841" s="7"/>
      <c r="AE841" s="7"/>
      <c r="AG841" s="7"/>
      <c r="AI841" s="7"/>
      <c r="AJ841" s="7"/>
      <c r="AL841" s="7"/>
      <c r="AN841" s="7"/>
      <c r="AP841" s="7"/>
      <c r="AQ841" s="7"/>
      <c r="AS841" s="7"/>
      <c r="AU841" s="7"/>
      <c r="AW841" s="7"/>
      <c r="AX841" s="7"/>
      <c r="AZ841" s="7"/>
      <c r="BB841" s="7"/>
      <c r="BD841" s="7"/>
      <c r="BE841" s="7"/>
      <c r="BG841" s="7"/>
      <c r="BI841" s="7"/>
      <c r="BK841" s="7"/>
      <c r="BL841" s="7"/>
      <c r="BN841" s="7"/>
      <c r="BP841" s="7"/>
      <c r="BR841" s="7"/>
      <c r="BS841" s="7"/>
      <c r="BU841" s="7"/>
      <c r="BW841" s="7"/>
      <c r="BY841" s="7"/>
      <c r="BZ841" s="7"/>
      <c r="CB841" s="7"/>
      <c r="CD841" s="7"/>
      <c r="CF841" s="7"/>
    </row>
    <row r="842" spans="1:84" s="5" customFormat="1" x14ac:dyDescent="0.25">
      <c r="A842" s="7"/>
      <c r="U842" s="7"/>
      <c r="V842" s="7"/>
      <c r="X842" s="7"/>
      <c r="Z842" s="7"/>
      <c r="AB842" s="7"/>
      <c r="AC842" s="7"/>
      <c r="AE842" s="7"/>
      <c r="AG842" s="7"/>
      <c r="AI842" s="7"/>
      <c r="AJ842" s="7"/>
      <c r="AL842" s="7"/>
      <c r="AN842" s="7"/>
      <c r="AP842" s="7"/>
      <c r="AQ842" s="7"/>
      <c r="AS842" s="7"/>
      <c r="AU842" s="7"/>
      <c r="AW842" s="7"/>
      <c r="AX842" s="7"/>
      <c r="AZ842" s="7"/>
      <c r="BB842" s="7"/>
      <c r="BD842" s="7"/>
      <c r="BE842" s="7"/>
      <c r="BG842" s="7"/>
      <c r="BI842" s="7"/>
      <c r="BK842" s="7"/>
      <c r="BL842" s="7"/>
      <c r="BN842" s="7"/>
      <c r="BP842" s="7"/>
      <c r="BR842" s="7"/>
      <c r="BS842" s="7"/>
      <c r="BU842" s="7"/>
      <c r="BW842" s="7"/>
      <c r="BY842" s="7"/>
      <c r="BZ842" s="7"/>
      <c r="CB842" s="7"/>
      <c r="CD842" s="7"/>
      <c r="CF842" s="7"/>
    </row>
    <row r="843" spans="1:84" s="5" customFormat="1" x14ac:dyDescent="0.25">
      <c r="A843" s="7"/>
      <c r="U843" s="7"/>
      <c r="V843" s="7"/>
      <c r="X843" s="7"/>
      <c r="Z843" s="7"/>
      <c r="AB843" s="7"/>
      <c r="AC843" s="7"/>
      <c r="AE843" s="7"/>
      <c r="AG843" s="7"/>
      <c r="AI843" s="7"/>
      <c r="AJ843" s="7"/>
      <c r="AL843" s="7"/>
      <c r="AN843" s="7"/>
      <c r="AP843" s="7"/>
      <c r="AQ843" s="7"/>
      <c r="AS843" s="7"/>
      <c r="AU843" s="7"/>
      <c r="AW843" s="7"/>
      <c r="AX843" s="7"/>
      <c r="AZ843" s="7"/>
      <c r="BB843" s="7"/>
      <c r="BD843" s="7"/>
      <c r="BE843" s="7"/>
      <c r="BG843" s="7"/>
      <c r="BI843" s="7"/>
      <c r="BK843" s="7"/>
      <c r="BL843" s="7"/>
      <c r="BN843" s="7"/>
      <c r="BP843" s="7"/>
      <c r="BR843" s="7"/>
      <c r="BS843" s="7"/>
      <c r="BU843" s="7"/>
      <c r="BW843" s="7"/>
      <c r="BY843" s="7"/>
      <c r="BZ843" s="7"/>
      <c r="CB843" s="7"/>
      <c r="CD843" s="7"/>
      <c r="CF843" s="7"/>
    </row>
    <row r="844" spans="1:84" s="5" customFormat="1" x14ac:dyDescent="0.25">
      <c r="A844" s="7"/>
      <c r="U844" s="7"/>
      <c r="V844" s="7"/>
      <c r="X844" s="7"/>
      <c r="Z844" s="7"/>
      <c r="AB844" s="7"/>
      <c r="AC844" s="7"/>
      <c r="AE844" s="7"/>
      <c r="AG844" s="7"/>
      <c r="AI844" s="7"/>
      <c r="AJ844" s="7"/>
      <c r="AL844" s="7"/>
      <c r="AN844" s="7"/>
      <c r="AP844" s="7"/>
      <c r="AQ844" s="7"/>
      <c r="AS844" s="7"/>
      <c r="AU844" s="7"/>
      <c r="AW844" s="7"/>
      <c r="AX844" s="7"/>
      <c r="AZ844" s="7"/>
      <c r="BB844" s="7"/>
      <c r="BD844" s="7"/>
      <c r="BE844" s="7"/>
      <c r="BG844" s="7"/>
      <c r="BI844" s="7"/>
      <c r="BK844" s="7"/>
      <c r="BL844" s="7"/>
      <c r="BN844" s="7"/>
      <c r="BP844" s="7"/>
      <c r="BR844" s="7"/>
      <c r="BS844" s="7"/>
      <c r="BU844" s="7"/>
      <c r="BW844" s="7"/>
      <c r="BY844" s="7"/>
      <c r="BZ844" s="7"/>
      <c r="CB844" s="7"/>
      <c r="CD844" s="7"/>
      <c r="CF844" s="7"/>
    </row>
    <row r="845" spans="1:84" s="5" customFormat="1" x14ac:dyDescent="0.25">
      <c r="A845" s="7"/>
      <c r="U845" s="7"/>
      <c r="V845" s="7"/>
      <c r="X845" s="7"/>
      <c r="Z845" s="7"/>
      <c r="AB845" s="7"/>
      <c r="AC845" s="7"/>
      <c r="AE845" s="7"/>
      <c r="AG845" s="7"/>
      <c r="AI845" s="7"/>
      <c r="AJ845" s="7"/>
      <c r="AL845" s="7"/>
      <c r="AN845" s="7"/>
      <c r="AP845" s="7"/>
      <c r="AQ845" s="7"/>
      <c r="AS845" s="7"/>
      <c r="AU845" s="7"/>
      <c r="AW845" s="7"/>
      <c r="AX845" s="7"/>
      <c r="AZ845" s="7"/>
      <c r="BB845" s="7"/>
      <c r="BD845" s="7"/>
      <c r="BE845" s="7"/>
      <c r="BG845" s="7"/>
      <c r="BI845" s="7"/>
      <c r="BK845" s="7"/>
      <c r="BL845" s="7"/>
      <c r="BN845" s="7"/>
      <c r="BP845" s="7"/>
      <c r="BR845" s="7"/>
      <c r="BS845" s="7"/>
      <c r="BU845" s="7"/>
      <c r="BW845" s="7"/>
      <c r="BY845" s="7"/>
      <c r="BZ845" s="7"/>
      <c r="CB845" s="7"/>
      <c r="CD845" s="7"/>
      <c r="CF845" s="7"/>
    </row>
    <row r="846" spans="1:84" s="5" customFormat="1" x14ac:dyDescent="0.25">
      <c r="A846" s="7"/>
      <c r="U846" s="7"/>
      <c r="V846" s="7"/>
      <c r="X846" s="7"/>
      <c r="Z846" s="7"/>
      <c r="AB846" s="7"/>
      <c r="AC846" s="7"/>
      <c r="AE846" s="7"/>
      <c r="AG846" s="7"/>
      <c r="AI846" s="7"/>
      <c r="AJ846" s="7"/>
      <c r="AL846" s="7"/>
      <c r="AN846" s="7"/>
      <c r="AP846" s="7"/>
      <c r="AQ846" s="7"/>
      <c r="AS846" s="7"/>
      <c r="AU846" s="7"/>
      <c r="AW846" s="7"/>
      <c r="AX846" s="7"/>
      <c r="AZ846" s="7"/>
      <c r="BB846" s="7"/>
      <c r="BD846" s="7"/>
      <c r="BE846" s="7"/>
      <c r="BG846" s="7"/>
      <c r="BI846" s="7"/>
      <c r="BK846" s="7"/>
      <c r="BL846" s="7"/>
      <c r="BN846" s="7"/>
      <c r="BP846" s="7"/>
      <c r="BR846" s="7"/>
      <c r="BS846" s="7"/>
      <c r="BU846" s="7"/>
      <c r="BW846" s="7"/>
      <c r="BY846" s="7"/>
      <c r="BZ846" s="7"/>
      <c r="CB846" s="7"/>
      <c r="CD846" s="7"/>
      <c r="CF846" s="7"/>
    </row>
    <row r="847" spans="1:84" s="5" customFormat="1" x14ac:dyDescent="0.25">
      <c r="A847" s="7"/>
      <c r="U847" s="7"/>
      <c r="V847" s="7"/>
      <c r="X847" s="7"/>
      <c r="Z847" s="7"/>
      <c r="AB847" s="7"/>
      <c r="AC847" s="7"/>
      <c r="AE847" s="7"/>
      <c r="AG847" s="7"/>
      <c r="AI847" s="7"/>
      <c r="AJ847" s="7"/>
      <c r="AL847" s="7"/>
      <c r="AN847" s="7"/>
      <c r="AP847" s="7"/>
      <c r="AQ847" s="7"/>
      <c r="AS847" s="7"/>
      <c r="AU847" s="7"/>
      <c r="AW847" s="7"/>
      <c r="AX847" s="7"/>
      <c r="AZ847" s="7"/>
      <c r="BB847" s="7"/>
      <c r="BD847" s="7"/>
      <c r="BE847" s="7"/>
      <c r="BG847" s="7"/>
      <c r="BI847" s="7"/>
      <c r="BK847" s="7"/>
      <c r="BL847" s="7"/>
      <c r="BN847" s="7"/>
      <c r="BP847" s="7"/>
      <c r="BR847" s="7"/>
      <c r="BS847" s="7"/>
      <c r="BU847" s="7"/>
      <c r="BW847" s="7"/>
      <c r="BY847" s="7"/>
      <c r="BZ847" s="7"/>
      <c r="CB847" s="7"/>
      <c r="CD847" s="7"/>
      <c r="CF847" s="7"/>
    </row>
    <row r="848" spans="1:84" s="5" customFormat="1" x14ac:dyDescent="0.25">
      <c r="A848" s="7"/>
      <c r="U848" s="7"/>
      <c r="V848" s="7"/>
      <c r="X848" s="7"/>
      <c r="Z848" s="7"/>
      <c r="AB848" s="7"/>
      <c r="AC848" s="7"/>
      <c r="AE848" s="7"/>
      <c r="AG848" s="7"/>
      <c r="AI848" s="7"/>
      <c r="AJ848" s="7"/>
      <c r="AL848" s="7"/>
      <c r="AN848" s="7"/>
      <c r="AP848" s="7"/>
      <c r="AQ848" s="7"/>
      <c r="AS848" s="7"/>
      <c r="AU848" s="7"/>
      <c r="AW848" s="7"/>
      <c r="AX848" s="7"/>
      <c r="AZ848" s="7"/>
      <c r="BB848" s="7"/>
      <c r="BD848" s="7"/>
      <c r="BE848" s="7"/>
      <c r="BG848" s="7"/>
      <c r="BI848" s="7"/>
      <c r="BK848" s="7"/>
      <c r="BL848" s="7"/>
      <c r="BN848" s="7"/>
      <c r="BP848" s="7"/>
      <c r="BR848" s="7"/>
      <c r="BS848" s="7"/>
      <c r="BU848" s="7"/>
      <c r="BW848" s="7"/>
      <c r="BY848" s="7"/>
      <c r="BZ848" s="7"/>
      <c r="CB848" s="7"/>
      <c r="CD848" s="7"/>
      <c r="CF848" s="7"/>
    </row>
    <row r="849" spans="1:84" s="5" customFormat="1" x14ac:dyDescent="0.25">
      <c r="A849" s="7"/>
      <c r="U849" s="7"/>
      <c r="V849" s="7"/>
      <c r="X849" s="7"/>
      <c r="Z849" s="7"/>
      <c r="AB849" s="7"/>
      <c r="AC849" s="7"/>
      <c r="AE849" s="7"/>
      <c r="AG849" s="7"/>
      <c r="AI849" s="7"/>
      <c r="AJ849" s="7"/>
      <c r="AL849" s="7"/>
      <c r="AN849" s="7"/>
      <c r="AP849" s="7"/>
      <c r="AQ849" s="7"/>
      <c r="AS849" s="7"/>
      <c r="AU849" s="7"/>
      <c r="AW849" s="7"/>
      <c r="AX849" s="7"/>
      <c r="AZ849" s="7"/>
      <c r="BB849" s="7"/>
      <c r="BD849" s="7"/>
      <c r="BE849" s="7"/>
      <c r="BG849" s="7"/>
      <c r="BI849" s="7"/>
      <c r="BK849" s="7"/>
      <c r="BL849" s="7"/>
      <c r="BN849" s="7"/>
      <c r="BP849" s="7"/>
      <c r="BR849" s="7"/>
      <c r="BS849" s="7"/>
      <c r="BU849" s="7"/>
      <c r="BW849" s="7"/>
      <c r="BY849" s="7"/>
      <c r="BZ849" s="7"/>
      <c r="CB849" s="7"/>
      <c r="CD849" s="7"/>
      <c r="CF849" s="7"/>
    </row>
    <row r="850" spans="1:84" s="5" customFormat="1" x14ac:dyDescent="0.25">
      <c r="A850" s="7"/>
      <c r="U850" s="7"/>
      <c r="V850" s="7"/>
      <c r="X850" s="7"/>
      <c r="Z850" s="7"/>
      <c r="AB850" s="7"/>
      <c r="AC850" s="7"/>
      <c r="AE850" s="7"/>
      <c r="AG850" s="7"/>
      <c r="AI850" s="7"/>
      <c r="AJ850" s="7"/>
      <c r="AL850" s="7"/>
      <c r="AN850" s="7"/>
      <c r="AP850" s="7"/>
      <c r="AQ850" s="7"/>
      <c r="AS850" s="7"/>
      <c r="AU850" s="7"/>
      <c r="AW850" s="7"/>
      <c r="AX850" s="7"/>
      <c r="AZ850" s="7"/>
      <c r="BB850" s="7"/>
      <c r="BD850" s="7"/>
      <c r="BE850" s="7"/>
      <c r="BG850" s="7"/>
      <c r="BI850" s="7"/>
      <c r="BK850" s="7"/>
      <c r="BL850" s="7"/>
      <c r="BN850" s="7"/>
      <c r="BP850" s="7"/>
      <c r="BR850" s="7"/>
      <c r="BS850" s="7"/>
      <c r="BU850" s="7"/>
      <c r="BW850" s="7"/>
      <c r="BY850" s="7"/>
      <c r="BZ850" s="7"/>
      <c r="CB850" s="7"/>
      <c r="CD850" s="7"/>
      <c r="CF850" s="7"/>
    </row>
    <row r="851" spans="1:84" s="5" customFormat="1" x14ac:dyDescent="0.25">
      <c r="A851" s="7"/>
      <c r="U851" s="7"/>
      <c r="V851" s="7"/>
      <c r="X851" s="7"/>
      <c r="Z851" s="7"/>
      <c r="AB851" s="7"/>
      <c r="AC851" s="7"/>
      <c r="AE851" s="7"/>
      <c r="AG851" s="7"/>
      <c r="AI851" s="7"/>
      <c r="AJ851" s="7"/>
      <c r="AL851" s="7"/>
      <c r="AN851" s="7"/>
      <c r="AP851" s="7"/>
      <c r="AQ851" s="7"/>
      <c r="AS851" s="7"/>
      <c r="AU851" s="7"/>
      <c r="AW851" s="7"/>
      <c r="AX851" s="7"/>
      <c r="AZ851" s="7"/>
      <c r="BB851" s="7"/>
      <c r="BD851" s="7"/>
      <c r="BE851" s="7"/>
      <c r="BG851" s="7"/>
      <c r="BI851" s="7"/>
      <c r="BK851" s="7"/>
      <c r="BL851" s="7"/>
      <c r="BN851" s="7"/>
      <c r="BP851" s="7"/>
      <c r="BR851" s="7"/>
      <c r="BS851" s="7"/>
      <c r="BU851" s="7"/>
      <c r="BW851" s="7"/>
      <c r="BY851" s="7"/>
      <c r="BZ851" s="7"/>
      <c r="CB851" s="7"/>
      <c r="CD851" s="7"/>
      <c r="CF851" s="7"/>
    </row>
    <row r="852" spans="1:84" s="5" customFormat="1" x14ac:dyDescent="0.25">
      <c r="A852" s="7"/>
      <c r="U852" s="7"/>
      <c r="V852" s="7"/>
      <c r="X852" s="7"/>
      <c r="Z852" s="7"/>
      <c r="AB852" s="7"/>
      <c r="AC852" s="7"/>
      <c r="AE852" s="7"/>
      <c r="AG852" s="7"/>
      <c r="AI852" s="7"/>
      <c r="AJ852" s="7"/>
      <c r="AL852" s="7"/>
      <c r="AN852" s="7"/>
      <c r="AP852" s="7"/>
      <c r="AQ852" s="7"/>
      <c r="AS852" s="7"/>
      <c r="AU852" s="7"/>
      <c r="AW852" s="7"/>
      <c r="AX852" s="7"/>
      <c r="AZ852" s="7"/>
      <c r="BB852" s="7"/>
      <c r="BD852" s="7"/>
      <c r="BE852" s="7"/>
      <c r="BG852" s="7"/>
      <c r="BI852" s="7"/>
      <c r="BK852" s="7"/>
      <c r="BL852" s="7"/>
      <c r="BN852" s="7"/>
      <c r="BP852" s="7"/>
      <c r="BR852" s="7"/>
      <c r="BS852" s="7"/>
      <c r="BU852" s="7"/>
      <c r="BW852" s="7"/>
      <c r="BY852" s="7"/>
      <c r="BZ852" s="7"/>
      <c r="CB852" s="7"/>
      <c r="CD852" s="7"/>
      <c r="CF852" s="7"/>
    </row>
    <row r="853" spans="1:84" s="5" customFormat="1" x14ac:dyDescent="0.25">
      <c r="A853" s="7"/>
      <c r="U853" s="7"/>
      <c r="V853" s="7"/>
      <c r="X853" s="7"/>
      <c r="Z853" s="7"/>
      <c r="AB853" s="7"/>
      <c r="AC853" s="7"/>
      <c r="AE853" s="7"/>
      <c r="AG853" s="7"/>
      <c r="AI853" s="7"/>
      <c r="AJ853" s="7"/>
      <c r="AL853" s="7"/>
      <c r="AN853" s="7"/>
      <c r="AP853" s="7"/>
      <c r="AQ853" s="7"/>
      <c r="AS853" s="7"/>
      <c r="AU853" s="7"/>
      <c r="AW853" s="7"/>
      <c r="AX853" s="7"/>
      <c r="AZ853" s="7"/>
      <c r="BB853" s="7"/>
      <c r="BD853" s="7"/>
      <c r="BE853" s="7"/>
      <c r="BG853" s="7"/>
      <c r="BI853" s="7"/>
      <c r="BK853" s="7"/>
      <c r="BL853" s="7"/>
      <c r="BN853" s="7"/>
      <c r="BP853" s="7"/>
      <c r="BR853" s="7"/>
      <c r="BS853" s="7"/>
      <c r="BU853" s="7"/>
      <c r="BW853" s="7"/>
      <c r="BY853" s="7"/>
      <c r="BZ853" s="7"/>
      <c r="CB853" s="7"/>
      <c r="CD853" s="7"/>
      <c r="CF853" s="7"/>
    </row>
    <row r="854" spans="1:84" s="5" customFormat="1" x14ac:dyDescent="0.25">
      <c r="A854" s="7"/>
      <c r="U854" s="7"/>
      <c r="V854" s="7"/>
      <c r="X854" s="7"/>
      <c r="Z854" s="7"/>
      <c r="AB854" s="7"/>
      <c r="AC854" s="7"/>
      <c r="AE854" s="7"/>
      <c r="AG854" s="7"/>
      <c r="AI854" s="7"/>
      <c r="AJ854" s="7"/>
      <c r="AL854" s="7"/>
      <c r="AN854" s="7"/>
      <c r="AP854" s="7"/>
      <c r="AQ854" s="7"/>
      <c r="AS854" s="7"/>
      <c r="AU854" s="7"/>
      <c r="AW854" s="7"/>
      <c r="AX854" s="7"/>
      <c r="AZ854" s="7"/>
      <c r="BB854" s="7"/>
      <c r="BD854" s="7"/>
      <c r="BE854" s="7"/>
      <c r="BG854" s="7"/>
      <c r="BI854" s="7"/>
      <c r="BK854" s="7"/>
      <c r="BL854" s="7"/>
      <c r="BN854" s="7"/>
      <c r="BP854" s="7"/>
      <c r="BR854" s="7"/>
      <c r="BS854" s="7"/>
      <c r="BU854" s="7"/>
      <c r="BW854" s="7"/>
      <c r="BY854" s="7"/>
      <c r="BZ854" s="7"/>
      <c r="CB854" s="7"/>
      <c r="CD854" s="7"/>
      <c r="CF854" s="7"/>
    </row>
    <row r="855" spans="1:84" s="5" customFormat="1" x14ac:dyDescent="0.25">
      <c r="A855" s="7"/>
      <c r="U855" s="7"/>
      <c r="V855" s="7"/>
      <c r="X855" s="7"/>
      <c r="Z855" s="7"/>
      <c r="AB855" s="7"/>
      <c r="AC855" s="7"/>
      <c r="AE855" s="7"/>
      <c r="AG855" s="7"/>
      <c r="AI855" s="7"/>
      <c r="AJ855" s="7"/>
      <c r="AL855" s="7"/>
      <c r="AN855" s="7"/>
      <c r="AP855" s="7"/>
      <c r="AQ855" s="7"/>
      <c r="AS855" s="7"/>
      <c r="AU855" s="7"/>
      <c r="AW855" s="7"/>
      <c r="AX855" s="7"/>
      <c r="AZ855" s="7"/>
      <c r="BB855" s="7"/>
      <c r="BD855" s="7"/>
      <c r="BE855" s="7"/>
      <c r="BG855" s="7"/>
      <c r="BI855" s="7"/>
      <c r="BK855" s="7"/>
      <c r="BL855" s="7"/>
      <c r="BN855" s="7"/>
      <c r="BP855" s="7"/>
      <c r="BR855" s="7"/>
      <c r="BS855" s="7"/>
      <c r="BU855" s="7"/>
      <c r="BW855" s="7"/>
      <c r="BY855" s="7"/>
      <c r="BZ855" s="7"/>
      <c r="CB855" s="7"/>
      <c r="CD855" s="7"/>
      <c r="CF855" s="7"/>
    </row>
    <row r="856" spans="1:84" s="5" customFormat="1" x14ac:dyDescent="0.25">
      <c r="A856" s="7"/>
      <c r="U856" s="7"/>
      <c r="V856" s="7"/>
      <c r="X856" s="7"/>
      <c r="Z856" s="7"/>
      <c r="AB856" s="7"/>
      <c r="AC856" s="7"/>
      <c r="AE856" s="7"/>
      <c r="AG856" s="7"/>
      <c r="AI856" s="7"/>
      <c r="AJ856" s="7"/>
      <c r="AL856" s="7"/>
      <c r="AN856" s="7"/>
      <c r="AP856" s="7"/>
      <c r="AQ856" s="7"/>
      <c r="AS856" s="7"/>
      <c r="AU856" s="7"/>
      <c r="AW856" s="7"/>
      <c r="AX856" s="7"/>
      <c r="AZ856" s="7"/>
      <c r="BB856" s="7"/>
      <c r="BD856" s="7"/>
      <c r="BE856" s="7"/>
      <c r="BG856" s="7"/>
      <c r="BI856" s="7"/>
      <c r="BK856" s="7"/>
      <c r="BL856" s="7"/>
      <c r="BN856" s="7"/>
      <c r="BP856" s="7"/>
      <c r="BR856" s="7"/>
      <c r="BS856" s="7"/>
      <c r="BU856" s="7"/>
      <c r="BW856" s="7"/>
      <c r="BY856" s="7"/>
      <c r="BZ856" s="7"/>
      <c r="CB856" s="7"/>
      <c r="CD856" s="7"/>
      <c r="CF856" s="7"/>
    </row>
    <row r="857" spans="1:84" s="5" customFormat="1" x14ac:dyDescent="0.25">
      <c r="A857" s="7"/>
      <c r="U857" s="7"/>
      <c r="V857" s="7"/>
      <c r="X857" s="7"/>
      <c r="Z857" s="7"/>
      <c r="AB857" s="7"/>
      <c r="AC857" s="7"/>
      <c r="AE857" s="7"/>
      <c r="AG857" s="7"/>
      <c r="AI857" s="7"/>
      <c r="AJ857" s="7"/>
      <c r="AL857" s="7"/>
      <c r="AN857" s="7"/>
      <c r="AP857" s="7"/>
      <c r="AQ857" s="7"/>
      <c r="AS857" s="7"/>
      <c r="AU857" s="7"/>
      <c r="AW857" s="7"/>
      <c r="AX857" s="7"/>
      <c r="AZ857" s="7"/>
      <c r="BB857" s="7"/>
      <c r="BD857" s="7"/>
      <c r="BE857" s="7"/>
      <c r="BG857" s="7"/>
      <c r="BI857" s="7"/>
      <c r="BK857" s="7"/>
      <c r="BL857" s="7"/>
      <c r="BN857" s="7"/>
      <c r="BP857" s="7"/>
      <c r="BR857" s="7"/>
      <c r="BS857" s="7"/>
      <c r="BU857" s="7"/>
      <c r="BW857" s="7"/>
      <c r="BY857" s="7"/>
      <c r="BZ857" s="7"/>
      <c r="CB857" s="7"/>
      <c r="CD857" s="7"/>
      <c r="CF857" s="7"/>
    </row>
    <row r="858" spans="1:84" s="5" customFormat="1" x14ac:dyDescent="0.25">
      <c r="A858" s="7"/>
      <c r="U858" s="7"/>
      <c r="V858" s="7"/>
      <c r="X858" s="7"/>
      <c r="Z858" s="7"/>
      <c r="AB858" s="7"/>
      <c r="AC858" s="7"/>
      <c r="AE858" s="7"/>
      <c r="AG858" s="7"/>
      <c r="AI858" s="7"/>
      <c r="AJ858" s="7"/>
      <c r="AL858" s="7"/>
      <c r="AN858" s="7"/>
      <c r="AP858" s="7"/>
      <c r="AQ858" s="7"/>
      <c r="AS858" s="7"/>
      <c r="AU858" s="7"/>
      <c r="AW858" s="7"/>
      <c r="AX858" s="7"/>
      <c r="AZ858" s="7"/>
      <c r="BB858" s="7"/>
      <c r="BD858" s="7"/>
      <c r="BE858" s="7"/>
      <c r="BG858" s="7"/>
      <c r="BI858" s="7"/>
      <c r="BK858" s="7"/>
      <c r="BL858" s="7"/>
      <c r="BN858" s="7"/>
      <c r="BP858" s="7"/>
      <c r="BR858" s="7"/>
      <c r="BS858" s="7"/>
      <c r="BU858" s="7"/>
      <c r="BW858" s="7"/>
      <c r="BY858" s="7"/>
      <c r="BZ858" s="7"/>
      <c r="CB858" s="7"/>
      <c r="CD858" s="7"/>
      <c r="CF858" s="7"/>
    </row>
    <row r="859" spans="1:84" s="5" customFormat="1" x14ac:dyDescent="0.25">
      <c r="A859" s="7"/>
      <c r="U859" s="7"/>
      <c r="V859" s="7"/>
      <c r="X859" s="7"/>
      <c r="Z859" s="7"/>
      <c r="AB859" s="7"/>
      <c r="AC859" s="7"/>
      <c r="AE859" s="7"/>
      <c r="AG859" s="7"/>
      <c r="AI859" s="7"/>
      <c r="AJ859" s="7"/>
      <c r="AL859" s="7"/>
      <c r="AN859" s="7"/>
      <c r="AP859" s="7"/>
      <c r="AQ859" s="7"/>
      <c r="AS859" s="7"/>
      <c r="AU859" s="7"/>
      <c r="AW859" s="7"/>
      <c r="AX859" s="7"/>
      <c r="AZ859" s="7"/>
      <c r="BB859" s="7"/>
      <c r="BD859" s="7"/>
      <c r="BE859" s="7"/>
      <c r="BG859" s="7"/>
      <c r="BI859" s="7"/>
      <c r="BK859" s="7"/>
      <c r="BL859" s="7"/>
      <c r="BN859" s="7"/>
      <c r="BP859" s="7"/>
      <c r="BR859" s="7"/>
      <c r="BS859" s="7"/>
      <c r="BU859" s="7"/>
      <c r="BW859" s="7"/>
      <c r="BY859" s="7"/>
      <c r="BZ859" s="7"/>
      <c r="CB859" s="7"/>
      <c r="CD859" s="7"/>
      <c r="CF859" s="7"/>
    </row>
    <row r="860" spans="1:84" s="5" customFormat="1" x14ac:dyDescent="0.25">
      <c r="A860" s="7"/>
      <c r="U860" s="7"/>
      <c r="V860" s="7"/>
      <c r="X860" s="7"/>
      <c r="Z860" s="7"/>
      <c r="AB860" s="7"/>
      <c r="AC860" s="7"/>
      <c r="AE860" s="7"/>
      <c r="AG860" s="7"/>
      <c r="AI860" s="7"/>
      <c r="AJ860" s="7"/>
      <c r="AL860" s="7"/>
      <c r="AN860" s="7"/>
      <c r="AP860" s="7"/>
      <c r="AQ860" s="7"/>
      <c r="AS860" s="7"/>
      <c r="AU860" s="7"/>
      <c r="AW860" s="7"/>
      <c r="AX860" s="7"/>
      <c r="AZ860" s="7"/>
      <c r="BB860" s="7"/>
      <c r="BD860" s="7"/>
      <c r="BE860" s="7"/>
      <c r="BG860" s="7"/>
      <c r="BI860" s="7"/>
      <c r="BK860" s="7"/>
      <c r="BL860" s="7"/>
      <c r="BN860" s="7"/>
      <c r="BP860" s="7"/>
      <c r="BR860" s="7"/>
      <c r="BS860" s="7"/>
      <c r="BU860" s="7"/>
      <c r="BW860" s="7"/>
      <c r="BY860" s="7"/>
      <c r="BZ860" s="7"/>
      <c r="CB860" s="7"/>
      <c r="CD860" s="7"/>
      <c r="CF860" s="7"/>
    </row>
    <row r="861" spans="1:84" s="5" customFormat="1" x14ac:dyDescent="0.25">
      <c r="A861" s="7"/>
      <c r="U861" s="7"/>
      <c r="V861" s="7"/>
      <c r="X861" s="7"/>
      <c r="Z861" s="7"/>
      <c r="AB861" s="7"/>
      <c r="AC861" s="7"/>
      <c r="AE861" s="7"/>
      <c r="AG861" s="7"/>
      <c r="AI861" s="7"/>
      <c r="AJ861" s="7"/>
      <c r="AL861" s="7"/>
      <c r="AN861" s="7"/>
      <c r="AP861" s="7"/>
      <c r="AQ861" s="7"/>
      <c r="AS861" s="7"/>
      <c r="AU861" s="7"/>
      <c r="AW861" s="7"/>
      <c r="AX861" s="7"/>
      <c r="AZ861" s="7"/>
      <c r="BB861" s="7"/>
      <c r="BD861" s="7"/>
      <c r="BE861" s="7"/>
      <c r="BG861" s="7"/>
      <c r="BI861" s="7"/>
      <c r="BK861" s="7"/>
      <c r="BL861" s="7"/>
      <c r="BN861" s="7"/>
      <c r="BP861" s="7"/>
      <c r="BR861" s="7"/>
      <c r="BS861" s="7"/>
      <c r="BU861" s="7"/>
      <c r="BW861" s="7"/>
      <c r="BY861" s="7"/>
      <c r="BZ861" s="7"/>
      <c r="CB861" s="7"/>
      <c r="CD861" s="7"/>
      <c r="CF861" s="7"/>
    </row>
    <row r="862" spans="1:84" s="5" customFormat="1" x14ac:dyDescent="0.25">
      <c r="A862" s="7"/>
      <c r="U862" s="7"/>
      <c r="V862" s="7"/>
      <c r="X862" s="7"/>
      <c r="Z862" s="7"/>
      <c r="AB862" s="7"/>
      <c r="AC862" s="7"/>
      <c r="AE862" s="7"/>
      <c r="AG862" s="7"/>
      <c r="AI862" s="7"/>
      <c r="AJ862" s="7"/>
      <c r="AL862" s="7"/>
      <c r="AN862" s="7"/>
      <c r="AP862" s="7"/>
      <c r="AQ862" s="7"/>
      <c r="AS862" s="7"/>
      <c r="AU862" s="7"/>
      <c r="AW862" s="7"/>
      <c r="AX862" s="7"/>
      <c r="AZ862" s="7"/>
      <c r="BB862" s="7"/>
      <c r="BD862" s="7"/>
      <c r="BE862" s="7"/>
      <c r="BG862" s="7"/>
      <c r="BI862" s="7"/>
      <c r="BK862" s="7"/>
      <c r="BL862" s="7"/>
      <c r="BN862" s="7"/>
      <c r="BP862" s="7"/>
      <c r="BR862" s="7"/>
      <c r="BS862" s="7"/>
      <c r="BU862" s="7"/>
      <c r="BW862" s="7"/>
      <c r="BY862" s="7"/>
      <c r="BZ862" s="7"/>
      <c r="CB862" s="7"/>
      <c r="CD862" s="7"/>
      <c r="CF862" s="7"/>
    </row>
    <row r="863" spans="1:84" s="5" customFormat="1" x14ac:dyDescent="0.25">
      <c r="A863" s="7"/>
      <c r="U863" s="7"/>
      <c r="V863" s="7"/>
      <c r="X863" s="7"/>
      <c r="Z863" s="7"/>
      <c r="AB863" s="7"/>
      <c r="AC863" s="7"/>
      <c r="AE863" s="7"/>
      <c r="AG863" s="7"/>
      <c r="AI863" s="7"/>
      <c r="AJ863" s="7"/>
      <c r="AL863" s="7"/>
      <c r="AN863" s="7"/>
      <c r="AP863" s="7"/>
      <c r="AQ863" s="7"/>
      <c r="AS863" s="7"/>
      <c r="AU863" s="7"/>
      <c r="AW863" s="7"/>
      <c r="AX863" s="7"/>
      <c r="AZ863" s="7"/>
      <c r="BB863" s="7"/>
      <c r="BD863" s="7"/>
      <c r="BE863" s="7"/>
      <c r="BG863" s="7"/>
      <c r="BI863" s="7"/>
      <c r="BK863" s="7"/>
      <c r="BL863" s="7"/>
      <c r="BN863" s="7"/>
      <c r="BP863" s="7"/>
      <c r="BR863" s="7"/>
      <c r="BS863" s="7"/>
      <c r="BU863" s="7"/>
      <c r="BW863" s="7"/>
      <c r="BY863" s="7"/>
      <c r="BZ863" s="7"/>
      <c r="CB863" s="7"/>
      <c r="CD863" s="7"/>
      <c r="CF863" s="7"/>
    </row>
    <row r="864" spans="1:84" s="5" customFormat="1" x14ac:dyDescent="0.25">
      <c r="A864" s="7"/>
      <c r="U864" s="7"/>
      <c r="V864" s="7"/>
      <c r="X864" s="7"/>
      <c r="Z864" s="7"/>
      <c r="AB864" s="7"/>
      <c r="AC864" s="7"/>
      <c r="AE864" s="7"/>
      <c r="AG864" s="7"/>
      <c r="AI864" s="7"/>
      <c r="AJ864" s="7"/>
      <c r="AL864" s="7"/>
      <c r="AN864" s="7"/>
      <c r="AP864" s="7"/>
      <c r="AQ864" s="7"/>
      <c r="AS864" s="7"/>
      <c r="AU864" s="7"/>
      <c r="AW864" s="7"/>
      <c r="AX864" s="7"/>
      <c r="AZ864" s="7"/>
      <c r="BB864" s="7"/>
      <c r="BD864" s="7"/>
      <c r="BE864" s="7"/>
      <c r="BG864" s="7"/>
      <c r="BI864" s="7"/>
      <c r="BK864" s="7"/>
      <c r="BL864" s="7"/>
      <c r="BN864" s="7"/>
      <c r="BP864" s="7"/>
      <c r="BR864" s="7"/>
      <c r="BS864" s="7"/>
      <c r="BU864" s="7"/>
      <c r="BW864" s="7"/>
      <c r="BY864" s="7"/>
      <c r="BZ864" s="7"/>
      <c r="CB864" s="7"/>
      <c r="CD864" s="7"/>
      <c r="CF864" s="7"/>
    </row>
    <row r="865" spans="1:84" s="5" customFormat="1" x14ac:dyDescent="0.25">
      <c r="A865" s="7"/>
      <c r="U865" s="7"/>
      <c r="V865" s="7"/>
      <c r="X865" s="7"/>
      <c r="Z865" s="7"/>
      <c r="AB865" s="7"/>
      <c r="AC865" s="7"/>
      <c r="AE865" s="7"/>
      <c r="AG865" s="7"/>
      <c r="AI865" s="7"/>
      <c r="AJ865" s="7"/>
      <c r="AL865" s="7"/>
      <c r="AN865" s="7"/>
      <c r="AP865" s="7"/>
      <c r="AQ865" s="7"/>
      <c r="AS865" s="7"/>
      <c r="AU865" s="7"/>
      <c r="AW865" s="7"/>
      <c r="AX865" s="7"/>
      <c r="AZ865" s="7"/>
      <c r="BB865" s="7"/>
      <c r="BD865" s="7"/>
      <c r="BE865" s="7"/>
      <c r="BG865" s="7"/>
      <c r="BI865" s="7"/>
      <c r="BK865" s="7"/>
      <c r="BL865" s="7"/>
      <c r="BN865" s="7"/>
      <c r="BP865" s="7"/>
      <c r="BR865" s="7"/>
      <c r="BS865" s="7"/>
      <c r="BU865" s="7"/>
      <c r="BW865" s="7"/>
      <c r="BY865" s="7"/>
      <c r="BZ865" s="7"/>
      <c r="CB865" s="7"/>
      <c r="CD865" s="7"/>
      <c r="CF865" s="7"/>
    </row>
    <row r="866" spans="1:84" s="5" customFormat="1" x14ac:dyDescent="0.25">
      <c r="A866" s="7"/>
      <c r="U866" s="7"/>
      <c r="V866" s="7"/>
      <c r="X866" s="7"/>
      <c r="Z866" s="7"/>
      <c r="AB866" s="7"/>
      <c r="AC866" s="7"/>
      <c r="AE866" s="7"/>
      <c r="AG866" s="7"/>
      <c r="AI866" s="7"/>
      <c r="AJ866" s="7"/>
      <c r="AL866" s="7"/>
      <c r="AN866" s="7"/>
      <c r="AP866" s="7"/>
      <c r="AQ866" s="7"/>
      <c r="AS866" s="7"/>
      <c r="AU866" s="7"/>
      <c r="AW866" s="7"/>
      <c r="AX866" s="7"/>
      <c r="AZ866" s="7"/>
      <c r="BB866" s="7"/>
      <c r="BD866" s="7"/>
      <c r="BE866" s="7"/>
      <c r="BG866" s="7"/>
      <c r="BI866" s="7"/>
      <c r="BK866" s="7"/>
      <c r="BL866" s="7"/>
      <c r="BN866" s="7"/>
      <c r="BP866" s="7"/>
      <c r="BR866" s="7"/>
      <c r="BS866" s="7"/>
      <c r="BU866" s="7"/>
      <c r="BW866" s="7"/>
      <c r="BY866" s="7"/>
      <c r="BZ866" s="7"/>
      <c r="CB866" s="7"/>
      <c r="CD866" s="7"/>
      <c r="CF866" s="7"/>
    </row>
    <row r="867" spans="1:84" s="5" customFormat="1" x14ac:dyDescent="0.25">
      <c r="A867" s="7"/>
      <c r="U867" s="7"/>
      <c r="V867" s="7"/>
      <c r="X867" s="7"/>
      <c r="Z867" s="7"/>
      <c r="AB867" s="7"/>
      <c r="AC867" s="7"/>
      <c r="AE867" s="7"/>
      <c r="AG867" s="7"/>
      <c r="AI867" s="7"/>
      <c r="AJ867" s="7"/>
      <c r="AL867" s="7"/>
      <c r="AN867" s="7"/>
      <c r="AP867" s="7"/>
      <c r="AQ867" s="7"/>
      <c r="AS867" s="7"/>
      <c r="AU867" s="7"/>
      <c r="AW867" s="7"/>
      <c r="AX867" s="7"/>
      <c r="AZ867" s="7"/>
      <c r="BB867" s="7"/>
      <c r="BD867" s="7"/>
      <c r="BE867" s="7"/>
      <c r="BG867" s="7"/>
      <c r="BI867" s="7"/>
      <c r="BK867" s="7"/>
      <c r="BL867" s="7"/>
      <c r="BN867" s="7"/>
      <c r="BP867" s="7"/>
      <c r="BR867" s="7"/>
      <c r="BS867" s="7"/>
      <c r="BU867" s="7"/>
      <c r="BW867" s="7"/>
      <c r="BY867" s="7"/>
      <c r="BZ867" s="7"/>
      <c r="CB867" s="7"/>
      <c r="CD867" s="7"/>
      <c r="CF867" s="7"/>
    </row>
    <row r="868" spans="1:84" s="5" customFormat="1" x14ac:dyDescent="0.25">
      <c r="A868" s="7"/>
      <c r="U868" s="7"/>
      <c r="V868" s="7"/>
      <c r="X868" s="7"/>
      <c r="Z868" s="7"/>
      <c r="AB868" s="7"/>
      <c r="AC868" s="7"/>
      <c r="AE868" s="7"/>
      <c r="AG868" s="7"/>
      <c r="AI868" s="7"/>
      <c r="AJ868" s="7"/>
      <c r="AL868" s="7"/>
      <c r="AN868" s="7"/>
      <c r="AP868" s="7"/>
      <c r="AQ868" s="7"/>
      <c r="AS868" s="7"/>
      <c r="AU868" s="7"/>
      <c r="AW868" s="7"/>
      <c r="AX868" s="7"/>
      <c r="AZ868" s="7"/>
      <c r="BB868" s="7"/>
      <c r="BD868" s="7"/>
      <c r="BE868" s="7"/>
      <c r="BG868" s="7"/>
      <c r="BI868" s="7"/>
      <c r="BK868" s="7"/>
      <c r="BL868" s="7"/>
      <c r="BN868" s="7"/>
      <c r="BP868" s="7"/>
      <c r="BR868" s="7"/>
      <c r="BS868" s="7"/>
      <c r="BU868" s="7"/>
      <c r="BW868" s="7"/>
      <c r="BY868" s="7"/>
      <c r="BZ868" s="7"/>
      <c r="CB868" s="7"/>
      <c r="CD868" s="7"/>
      <c r="CF868" s="7"/>
    </row>
    <row r="869" spans="1:84" s="5" customFormat="1" x14ac:dyDescent="0.25">
      <c r="A869" s="7"/>
      <c r="U869" s="7"/>
      <c r="V869" s="7"/>
      <c r="X869" s="7"/>
      <c r="Z869" s="7"/>
      <c r="AB869" s="7"/>
      <c r="AC869" s="7"/>
      <c r="AE869" s="7"/>
      <c r="AG869" s="7"/>
      <c r="AI869" s="7"/>
      <c r="AJ869" s="7"/>
      <c r="AL869" s="7"/>
      <c r="AN869" s="7"/>
      <c r="AP869" s="7"/>
      <c r="AQ869" s="7"/>
      <c r="AS869" s="7"/>
      <c r="AU869" s="7"/>
      <c r="AW869" s="7"/>
      <c r="AX869" s="7"/>
      <c r="AZ869" s="7"/>
      <c r="BB869" s="7"/>
      <c r="BD869" s="7"/>
      <c r="BE869" s="7"/>
      <c r="BG869" s="7"/>
      <c r="BI869" s="7"/>
      <c r="BK869" s="7"/>
      <c r="BL869" s="7"/>
      <c r="BN869" s="7"/>
      <c r="BP869" s="7"/>
      <c r="BR869" s="7"/>
      <c r="BS869" s="7"/>
      <c r="BU869" s="7"/>
      <c r="BW869" s="7"/>
      <c r="BY869" s="7"/>
      <c r="BZ869" s="7"/>
      <c r="CB869" s="7"/>
      <c r="CD869" s="7"/>
      <c r="CF869" s="7"/>
    </row>
    <row r="870" spans="1:84" s="5" customFormat="1" x14ac:dyDescent="0.25">
      <c r="A870" s="7"/>
      <c r="U870" s="7"/>
      <c r="V870" s="7"/>
      <c r="X870" s="7"/>
      <c r="Z870" s="7"/>
      <c r="AB870" s="7"/>
      <c r="AC870" s="7"/>
      <c r="AE870" s="7"/>
      <c r="AG870" s="7"/>
      <c r="AI870" s="7"/>
      <c r="AJ870" s="7"/>
      <c r="AL870" s="7"/>
      <c r="AN870" s="7"/>
      <c r="AP870" s="7"/>
      <c r="AQ870" s="7"/>
      <c r="AS870" s="7"/>
      <c r="AU870" s="7"/>
      <c r="AW870" s="7"/>
      <c r="AX870" s="7"/>
      <c r="AZ870" s="7"/>
      <c r="BB870" s="7"/>
      <c r="BD870" s="7"/>
      <c r="BE870" s="7"/>
      <c r="BG870" s="7"/>
      <c r="BI870" s="7"/>
      <c r="BK870" s="7"/>
      <c r="BL870" s="7"/>
      <c r="BN870" s="7"/>
      <c r="BP870" s="7"/>
      <c r="BR870" s="7"/>
      <c r="BS870" s="7"/>
      <c r="BU870" s="7"/>
      <c r="BW870" s="7"/>
      <c r="BY870" s="7"/>
      <c r="BZ870" s="7"/>
      <c r="CB870" s="7"/>
      <c r="CD870" s="7"/>
      <c r="CF870" s="7"/>
    </row>
    <row r="871" spans="1:84" s="5" customFormat="1" x14ac:dyDescent="0.25">
      <c r="A871" s="7"/>
      <c r="U871" s="7"/>
      <c r="V871" s="7"/>
      <c r="X871" s="7"/>
      <c r="Z871" s="7"/>
      <c r="AB871" s="7"/>
      <c r="AC871" s="7"/>
      <c r="AE871" s="7"/>
      <c r="AG871" s="7"/>
      <c r="AI871" s="7"/>
      <c r="AJ871" s="7"/>
      <c r="AL871" s="7"/>
      <c r="AN871" s="7"/>
      <c r="AP871" s="7"/>
      <c r="AQ871" s="7"/>
      <c r="AS871" s="7"/>
      <c r="AU871" s="7"/>
      <c r="AW871" s="7"/>
      <c r="AX871" s="7"/>
      <c r="AZ871" s="7"/>
      <c r="BB871" s="7"/>
      <c r="BD871" s="7"/>
      <c r="BE871" s="7"/>
      <c r="BG871" s="7"/>
      <c r="BI871" s="7"/>
      <c r="BK871" s="7"/>
      <c r="BL871" s="7"/>
      <c r="BN871" s="7"/>
      <c r="BP871" s="7"/>
      <c r="BR871" s="7"/>
      <c r="BS871" s="7"/>
      <c r="BU871" s="7"/>
      <c r="BW871" s="7"/>
      <c r="BY871" s="7"/>
      <c r="BZ871" s="7"/>
      <c r="CB871" s="7"/>
      <c r="CD871" s="7"/>
      <c r="CF871" s="7"/>
    </row>
    <row r="872" spans="1:84" s="5" customFormat="1" x14ac:dyDescent="0.25">
      <c r="A872" s="7"/>
      <c r="U872" s="7"/>
      <c r="V872" s="7"/>
      <c r="X872" s="7"/>
      <c r="Z872" s="7"/>
      <c r="AB872" s="7"/>
      <c r="AC872" s="7"/>
      <c r="AE872" s="7"/>
      <c r="AG872" s="7"/>
      <c r="AI872" s="7"/>
      <c r="AJ872" s="7"/>
      <c r="AL872" s="7"/>
      <c r="AN872" s="7"/>
      <c r="AP872" s="7"/>
      <c r="AQ872" s="7"/>
      <c r="AS872" s="7"/>
      <c r="AU872" s="7"/>
      <c r="AW872" s="7"/>
      <c r="AX872" s="7"/>
      <c r="AZ872" s="7"/>
      <c r="BB872" s="7"/>
      <c r="BD872" s="7"/>
      <c r="BE872" s="7"/>
      <c r="BG872" s="7"/>
      <c r="BI872" s="7"/>
      <c r="BK872" s="7"/>
      <c r="BL872" s="7"/>
      <c r="BN872" s="7"/>
      <c r="BP872" s="7"/>
      <c r="BR872" s="7"/>
      <c r="BS872" s="7"/>
      <c r="BU872" s="7"/>
      <c r="BW872" s="7"/>
      <c r="BY872" s="7"/>
      <c r="BZ872" s="7"/>
      <c r="CB872" s="7"/>
      <c r="CD872" s="7"/>
      <c r="CF872" s="7"/>
    </row>
    <row r="873" spans="1:84" s="5" customFormat="1" x14ac:dyDescent="0.25">
      <c r="A873" s="7"/>
      <c r="U873" s="7"/>
      <c r="V873" s="7"/>
      <c r="X873" s="7"/>
      <c r="Z873" s="7"/>
      <c r="AB873" s="7"/>
      <c r="AC873" s="7"/>
      <c r="AE873" s="7"/>
      <c r="AG873" s="7"/>
      <c r="AI873" s="7"/>
      <c r="AJ873" s="7"/>
      <c r="AL873" s="7"/>
      <c r="AN873" s="7"/>
      <c r="AP873" s="7"/>
      <c r="AQ873" s="7"/>
      <c r="AS873" s="7"/>
      <c r="AU873" s="7"/>
      <c r="AW873" s="7"/>
      <c r="AX873" s="7"/>
      <c r="AZ873" s="7"/>
      <c r="BB873" s="7"/>
      <c r="BD873" s="7"/>
      <c r="BE873" s="7"/>
      <c r="BG873" s="7"/>
      <c r="BI873" s="7"/>
      <c r="BK873" s="7"/>
      <c r="BL873" s="7"/>
      <c r="BN873" s="7"/>
      <c r="BP873" s="7"/>
      <c r="BR873" s="7"/>
      <c r="BS873" s="7"/>
      <c r="BU873" s="7"/>
      <c r="BW873" s="7"/>
      <c r="BY873" s="7"/>
      <c r="BZ873" s="7"/>
      <c r="CB873" s="7"/>
      <c r="CD873" s="7"/>
      <c r="CF873" s="7"/>
    </row>
    <row r="874" spans="1:84" s="5" customFormat="1" x14ac:dyDescent="0.25">
      <c r="A874" s="7"/>
      <c r="U874" s="7"/>
      <c r="V874" s="7"/>
      <c r="X874" s="7"/>
      <c r="Z874" s="7"/>
      <c r="AB874" s="7"/>
      <c r="AC874" s="7"/>
      <c r="AE874" s="7"/>
      <c r="AG874" s="7"/>
      <c r="AI874" s="7"/>
      <c r="AJ874" s="7"/>
      <c r="AL874" s="7"/>
      <c r="AN874" s="7"/>
      <c r="AP874" s="7"/>
      <c r="AQ874" s="7"/>
      <c r="AS874" s="7"/>
      <c r="AU874" s="7"/>
      <c r="AW874" s="7"/>
      <c r="AX874" s="7"/>
      <c r="AZ874" s="7"/>
      <c r="BB874" s="7"/>
      <c r="BD874" s="7"/>
      <c r="BE874" s="7"/>
      <c r="BG874" s="7"/>
      <c r="BI874" s="7"/>
      <c r="BK874" s="7"/>
      <c r="BL874" s="7"/>
      <c r="BN874" s="7"/>
      <c r="BP874" s="7"/>
      <c r="BR874" s="7"/>
      <c r="BS874" s="7"/>
      <c r="BU874" s="7"/>
      <c r="BW874" s="7"/>
      <c r="BY874" s="7"/>
      <c r="BZ874" s="7"/>
      <c r="CB874" s="7"/>
      <c r="CD874" s="7"/>
      <c r="CF874" s="7"/>
    </row>
    <row r="875" spans="1:84" s="5" customFormat="1" x14ac:dyDescent="0.25">
      <c r="A875" s="7"/>
      <c r="U875" s="7"/>
      <c r="V875" s="7"/>
      <c r="X875" s="7"/>
      <c r="Z875" s="7"/>
      <c r="AB875" s="7"/>
      <c r="AC875" s="7"/>
      <c r="AE875" s="7"/>
      <c r="AG875" s="7"/>
      <c r="AI875" s="7"/>
      <c r="AJ875" s="7"/>
      <c r="AL875" s="7"/>
      <c r="AN875" s="7"/>
      <c r="AP875" s="7"/>
      <c r="AQ875" s="7"/>
      <c r="AS875" s="7"/>
      <c r="AU875" s="7"/>
      <c r="AW875" s="7"/>
      <c r="AX875" s="7"/>
      <c r="AZ875" s="7"/>
      <c r="BB875" s="7"/>
      <c r="BD875" s="7"/>
      <c r="BE875" s="7"/>
      <c r="BG875" s="7"/>
      <c r="BI875" s="7"/>
      <c r="BK875" s="7"/>
      <c r="BL875" s="7"/>
      <c r="BN875" s="7"/>
      <c r="BP875" s="7"/>
      <c r="BR875" s="7"/>
      <c r="BS875" s="7"/>
      <c r="BU875" s="7"/>
      <c r="BW875" s="7"/>
      <c r="BY875" s="7"/>
      <c r="BZ875" s="7"/>
      <c r="CB875" s="7"/>
      <c r="CD875" s="7"/>
      <c r="CF875" s="7"/>
    </row>
    <row r="876" spans="1:84" s="5" customFormat="1" x14ac:dyDescent="0.25">
      <c r="A876" s="7"/>
      <c r="U876" s="7"/>
      <c r="V876" s="7"/>
      <c r="X876" s="7"/>
      <c r="Z876" s="7"/>
      <c r="AB876" s="7"/>
      <c r="AC876" s="7"/>
      <c r="AE876" s="7"/>
      <c r="AG876" s="7"/>
      <c r="AI876" s="7"/>
      <c r="AJ876" s="7"/>
      <c r="AL876" s="7"/>
      <c r="AN876" s="7"/>
      <c r="AP876" s="7"/>
      <c r="AQ876" s="7"/>
      <c r="AS876" s="7"/>
      <c r="AU876" s="7"/>
      <c r="AW876" s="7"/>
      <c r="AX876" s="7"/>
      <c r="AZ876" s="7"/>
      <c r="BB876" s="7"/>
      <c r="BD876" s="7"/>
      <c r="BE876" s="7"/>
      <c r="BG876" s="7"/>
      <c r="BI876" s="7"/>
      <c r="BK876" s="7"/>
      <c r="BL876" s="7"/>
      <c r="BN876" s="7"/>
      <c r="BP876" s="7"/>
      <c r="BR876" s="7"/>
      <c r="BS876" s="7"/>
      <c r="BU876" s="7"/>
      <c r="BW876" s="7"/>
      <c r="BY876" s="7"/>
      <c r="BZ876" s="7"/>
      <c r="CB876" s="7"/>
      <c r="CD876" s="7"/>
      <c r="CF876" s="7"/>
    </row>
    <row r="877" spans="1:84" s="5" customFormat="1" x14ac:dyDescent="0.25">
      <c r="A877" s="7"/>
      <c r="U877" s="7"/>
      <c r="V877" s="7"/>
      <c r="X877" s="7"/>
      <c r="Z877" s="7"/>
      <c r="AB877" s="7"/>
      <c r="AC877" s="7"/>
      <c r="AE877" s="7"/>
      <c r="AG877" s="7"/>
      <c r="AI877" s="7"/>
      <c r="AJ877" s="7"/>
      <c r="AL877" s="7"/>
      <c r="AN877" s="7"/>
      <c r="AP877" s="7"/>
      <c r="AQ877" s="7"/>
      <c r="AS877" s="7"/>
      <c r="AU877" s="7"/>
      <c r="AW877" s="7"/>
      <c r="AX877" s="7"/>
      <c r="AZ877" s="7"/>
      <c r="BB877" s="7"/>
      <c r="BD877" s="7"/>
      <c r="BE877" s="7"/>
      <c r="BG877" s="7"/>
      <c r="BI877" s="7"/>
      <c r="BK877" s="7"/>
      <c r="BL877" s="7"/>
      <c r="BN877" s="7"/>
      <c r="BP877" s="7"/>
      <c r="BR877" s="7"/>
      <c r="BS877" s="7"/>
      <c r="BU877" s="7"/>
      <c r="BW877" s="7"/>
      <c r="BY877" s="7"/>
      <c r="BZ877" s="7"/>
      <c r="CB877" s="7"/>
      <c r="CD877" s="7"/>
      <c r="CF877" s="7"/>
    </row>
    <row r="878" spans="1:84" s="5" customFormat="1" x14ac:dyDescent="0.25">
      <c r="A878" s="7"/>
      <c r="U878" s="7"/>
      <c r="V878" s="7"/>
      <c r="X878" s="7"/>
      <c r="Z878" s="7"/>
      <c r="AB878" s="7"/>
      <c r="AC878" s="7"/>
      <c r="AE878" s="7"/>
      <c r="AG878" s="7"/>
      <c r="AI878" s="7"/>
      <c r="AJ878" s="7"/>
      <c r="AL878" s="7"/>
      <c r="AN878" s="7"/>
      <c r="AP878" s="7"/>
      <c r="AQ878" s="7"/>
      <c r="AS878" s="7"/>
      <c r="AU878" s="7"/>
      <c r="AW878" s="7"/>
      <c r="AX878" s="7"/>
      <c r="AZ878" s="7"/>
      <c r="BB878" s="7"/>
      <c r="BD878" s="7"/>
      <c r="BE878" s="7"/>
      <c r="BG878" s="7"/>
      <c r="BI878" s="7"/>
      <c r="BK878" s="7"/>
      <c r="BL878" s="7"/>
      <c r="BN878" s="7"/>
      <c r="BP878" s="7"/>
      <c r="BR878" s="7"/>
      <c r="BS878" s="7"/>
      <c r="BU878" s="7"/>
      <c r="BW878" s="7"/>
      <c r="BY878" s="7"/>
      <c r="BZ878" s="7"/>
      <c r="CB878" s="7"/>
      <c r="CD878" s="7"/>
      <c r="CF878" s="7"/>
    </row>
    <row r="879" spans="1:84" s="5" customFormat="1" x14ac:dyDescent="0.25">
      <c r="A879" s="7"/>
      <c r="U879" s="7"/>
      <c r="V879" s="7"/>
      <c r="X879" s="7"/>
      <c r="Z879" s="7"/>
      <c r="AB879" s="7"/>
      <c r="AC879" s="7"/>
      <c r="AE879" s="7"/>
      <c r="AG879" s="7"/>
      <c r="AI879" s="7"/>
      <c r="AJ879" s="7"/>
      <c r="AL879" s="7"/>
      <c r="AN879" s="7"/>
      <c r="AP879" s="7"/>
      <c r="AQ879" s="7"/>
      <c r="AS879" s="7"/>
      <c r="AU879" s="7"/>
      <c r="AW879" s="7"/>
      <c r="AX879" s="7"/>
      <c r="AZ879" s="7"/>
      <c r="BB879" s="7"/>
      <c r="BD879" s="7"/>
      <c r="BE879" s="7"/>
      <c r="BG879" s="7"/>
      <c r="BI879" s="7"/>
      <c r="BK879" s="7"/>
      <c r="BL879" s="7"/>
      <c r="BN879" s="7"/>
      <c r="BP879" s="7"/>
      <c r="BR879" s="7"/>
      <c r="BS879" s="7"/>
      <c r="BU879" s="7"/>
      <c r="BW879" s="7"/>
      <c r="BY879" s="7"/>
      <c r="BZ879" s="7"/>
      <c r="CB879" s="7"/>
      <c r="CD879" s="7"/>
      <c r="CF879" s="7"/>
    </row>
    <row r="880" spans="1:84" s="5" customFormat="1" x14ac:dyDescent="0.25">
      <c r="A880" s="7"/>
      <c r="U880" s="7"/>
      <c r="V880" s="7"/>
      <c r="X880" s="7"/>
      <c r="Z880" s="7"/>
      <c r="AB880" s="7"/>
      <c r="AC880" s="7"/>
      <c r="AE880" s="7"/>
      <c r="AG880" s="7"/>
      <c r="AI880" s="7"/>
      <c r="AJ880" s="7"/>
      <c r="AL880" s="7"/>
      <c r="AN880" s="7"/>
      <c r="AP880" s="7"/>
      <c r="AQ880" s="7"/>
      <c r="AS880" s="7"/>
      <c r="AU880" s="7"/>
      <c r="AW880" s="7"/>
      <c r="AX880" s="7"/>
      <c r="AZ880" s="7"/>
      <c r="BB880" s="7"/>
      <c r="BD880" s="7"/>
      <c r="BE880" s="7"/>
      <c r="BG880" s="7"/>
      <c r="BI880" s="7"/>
      <c r="BK880" s="7"/>
      <c r="BL880" s="7"/>
      <c r="BN880" s="7"/>
      <c r="BP880" s="7"/>
      <c r="BR880" s="7"/>
      <c r="BS880" s="7"/>
      <c r="BU880" s="7"/>
      <c r="BW880" s="7"/>
      <c r="BY880" s="7"/>
      <c r="BZ880" s="7"/>
      <c r="CB880" s="7"/>
      <c r="CD880" s="7"/>
      <c r="CF880" s="7"/>
    </row>
    <row r="881" spans="1:84" s="5" customFormat="1" x14ac:dyDescent="0.25">
      <c r="A881" s="7"/>
      <c r="U881" s="7"/>
      <c r="V881" s="7"/>
      <c r="X881" s="7"/>
      <c r="Z881" s="7"/>
      <c r="AB881" s="7"/>
      <c r="AC881" s="7"/>
      <c r="AE881" s="7"/>
      <c r="AG881" s="7"/>
      <c r="AI881" s="7"/>
      <c r="AJ881" s="7"/>
      <c r="AL881" s="7"/>
      <c r="AN881" s="7"/>
      <c r="AP881" s="7"/>
      <c r="AQ881" s="7"/>
      <c r="AS881" s="7"/>
      <c r="AU881" s="7"/>
      <c r="AW881" s="7"/>
      <c r="AX881" s="7"/>
      <c r="AZ881" s="7"/>
      <c r="BB881" s="7"/>
      <c r="BD881" s="7"/>
      <c r="BE881" s="7"/>
      <c r="BG881" s="7"/>
      <c r="BI881" s="7"/>
      <c r="BK881" s="7"/>
      <c r="BL881" s="7"/>
      <c r="BN881" s="7"/>
      <c r="BP881" s="7"/>
      <c r="BR881" s="7"/>
      <c r="BS881" s="7"/>
      <c r="BU881" s="7"/>
      <c r="BW881" s="7"/>
      <c r="BY881" s="7"/>
      <c r="BZ881" s="7"/>
      <c r="CB881" s="7"/>
      <c r="CD881" s="7"/>
      <c r="CF881" s="7"/>
    </row>
    <row r="882" spans="1:84" s="5" customFormat="1" x14ac:dyDescent="0.25">
      <c r="A882" s="7"/>
      <c r="U882" s="7"/>
      <c r="V882" s="7"/>
      <c r="X882" s="7"/>
      <c r="Z882" s="7"/>
      <c r="AB882" s="7"/>
      <c r="AC882" s="7"/>
      <c r="AE882" s="7"/>
      <c r="AG882" s="7"/>
      <c r="AI882" s="7"/>
      <c r="AJ882" s="7"/>
      <c r="AL882" s="7"/>
      <c r="AN882" s="7"/>
      <c r="AP882" s="7"/>
      <c r="AQ882" s="7"/>
      <c r="AS882" s="7"/>
      <c r="AU882" s="7"/>
      <c r="AW882" s="7"/>
      <c r="AX882" s="7"/>
      <c r="AZ882" s="7"/>
      <c r="BB882" s="7"/>
      <c r="BD882" s="7"/>
      <c r="BE882" s="7"/>
      <c r="BG882" s="7"/>
      <c r="BI882" s="7"/>
      <c r="BK882" s="7"/>
      <c r="BL882" s="7"/>
      <c r="BN882" s="7"/>
      <c r="BP882" s="7"/>
      <c r="BR882" s="7"/>
      <c r="BS882" s="7"/>
      <c r="BU882" s="7"/>
      <c r="BW882" s="7"/>
      <c r="BY882" s="7"/>
      <c r="BZ882" s="7"/>
      <c r="CB882" s="7"/>
      <c r="CD882" s="7"/>
      <c r="CF882" s="7"/>
    </row>
    <row r="883" spans="1:84" s="5" customFormat="1" x14ac:dyDescent="0.25">
      <c r="A883" s="7"/>
      <c r="U883" s="7"/>
      <c r="V883" s="7"/>
      <c r="X883" s="7"/>
      <c r="Z883" s="7"/>
      <c r="AB883" s="7"/>
      <c r="AC883" s="7"/>
      <c r="AE883" s="7"/>
      <c r="AG883" s="7"/>
      <c r="AI883" s="7"/>
      <c r="AJ883" s="7"/>
      <c r="AL883" s="7"/>
      <c r="AN883" s="7"/>
      <c r="AP883" s="7"/>
      <c r="AQ883" s="7"/>
      <c r="AS883" s="7"/>
      <c r="AU883" s="7"/>
      <c r="AW883" s="7"/>
      <c r="AX883" s="7"/>
      <c r="AZ883" s="7"/>
      <c r="BB883" s="7"/>
      <c r="BD883" s="7"/>
      <c r="BE883" s="7"/>
      <c r="BG883" s="7"/>
      <c r="BI883" s="7"/>
      <c r="BK883" s="7"/>
      <c r="BL883" s="7"/>
      <c r="BN883" s="7"/>
      <c r="BP883" s="7"/>
      <c r="BR883" s="7"/>
      <c r="BS883" s="7"/>
      <c r="BU883" s="7"/>
      <c r="BW883" s="7"/>
      <c r="BY883" s="7"/>
      <c r="BZ883" s="7"/>
      <c r="CB883" s="7"/>
      <c r="CD883" s="7"/>
      <c r="CF883" s="7"/>
    </row>
    <row r="884" spans="1:84" s="5" customFormat="1" x14ac:dyDescent="0.25">
      <c r="A884" s="7"/>
      <c r="U884" s="7"/>
      <c r="V884" s="7"/>
      <c r="X884" s="7"/>
      <c r="Z884" s="7"/>
      <c r="AB884" s="7"/>
      <c r="AC884" s="7"/>
      <c r="AE884" s="7"/>
      <c r="AG884" s="7"/>
      <c r="AI884" s="7"/>
      <c r="AJ884" s="7"/>
      <c r="AL884" s="7"/>
      <c r="AN884" s="7"/>
      <c r="AP884" s="7"/>
      <c r="AQ884" s="7"/>
      <c r="AS884" s="7"/>
      <c r="AU884" s="7"/>
      <c r="AW884" s="7"/>
      <c r="AX884" s="7"/>
      <c r="AZ884" s="7"/>
      <c r="BB884" s="7"/>
      <c r="BD884" s="7"/>
      <c r="BE884" s="7"/>
      <c r="BG884" s="7"/>
      <c r="BI884" s="7"/>
      <c r="BK884" s="7"/>
      <c r="BL884" s="7"/>
      <c r="BN884" s="7"/>
      <c r="BP884" s="7"/>
      <c r="BR884" s="7"/>
      <c r="BS884" s="7"/>
      <c r="BU884" s="7"/>
      <c r="BW884" s="7"/>
      <c r="BY884" s="7"/>
      <c r="BZ884" s="7"/>
      <c r="CB884" s="7"/>
      <c r="CD884" s="7"/>
      <c r="CF884" s="7"/>
    </row>
    <row r="885" spans="1:84" s="5" customFormat="1" x14ac:dyDescent="0.25">
      <c r="A885" s="7"/>
      <c r="U885" s="7"/>
      <c r="V885" s="7"/>
      <c r="X885" s="7"/>
      <c r="Z885" s="7"/>
      <c r="AB885" s="7"/>
      <c r="AC885" s="7"/>
      <c r="AE885" s="7"/>
      <c r="AG885" s="7"/>
      <c r="AI885" s="7"/>
      <c r="AJ885" s="7"/>
      <c r="AL885" s="7"/>
      <c r="AN885" s="7"/>
      <c r="AP885" s="7"/>
      <c r="AQ885" s="7"/>
      <c r="AS885" s="7"/>
      <c r="AU885" s="7"/>
      <c r="AW885" s="7"/>
      <c r="AX885" s="7"/>
      <c r="AZ885" s="7"/>
      <c r="BB885" s="7"/>
      <c r="BD885" s="7"/>
      <c r="BE885" s="7"/>
      <c r="BG885" s="7"/>
      <c r="BI885" s="7"/>
      <c r="BK885" s="7"/>
      <c r="BL885" s="7"/>
      <c r="BN885" s="7"/>
      <c r="BP885" s="7"/>
      <c r="BR885" s="7"/>
      <c r="BS885" s="7"/>
      <c r="BU885" s="7"/>
      <c r="BW885" s="7"/>
      <c r="BY885" s="7"/>
      <c r="BZ885" s="7"/>
      <c r="CB885" s="7"/>
      <c r="CD885" s="7"/>
      <c r="CF885" s="7"/>
    </row>
    <row r="886" spans="1:84" s="5" customFormat="1" x14ac:dyDescent="0.25">
      <c r="A886" s="7"/>
      <c r="U886" s="7"/>
      <c r="V886" s="7"/>
      <c r="X886" s="7"/>
      <c r="Z886" s="7"/>
      <c r="AB886" s="7"/>
      <c r="AC886" s="7"/>
      <c r="AE886" s="7"/>
      <c r="AG886" s="7"/>
      <c r="AI886" s="7"/>
      <c r="AJ886" s="7"/>
      <c r="AL886" s="7"/>
      <c r="AN886" s="7"/>
      <c r="AP886" s="7"/>
      <c r="AQ886" s="7"/>
      <c r="AS886" s="7"/>
      <c r="AU886" s="7"/>
      <c r="AW886" s="7"/>
      <c r="AX886" s="7"/>
      <c r="AZ886" s="7"/>
      <c r="BB886" s="7"/>
      <c r="BD886" s="7"/>
      <c r="BE886" s="7"/>
      <c r="BG886" s="7"/>
      <c r="BI886" s="7"/>
      <c r="BK886" s="7"/>
      <c r="BL886" s="7"/>
      <c r="BN886" s="7"/>
      <c r="BP886" s="7"/>
      <c r="BR886" s="7"/>
      <c r="BS886" s="7"/>
      <c r="BU886" s="7"/>
      <c r="BW886" s="7"/>
      <c r="BY886" s="7"/>
      <c r="BZ886" s="7"/>
      <c r="CB886" s="7"/>
      <c r="CD886" s="7"/>
      <c r="CF886" s="7"/>
    </row>
    <row r="887" spans="1:84" s="5" customFormat="1" x14ac:dyDescent="0.25">
      <c r="A887" s="7"/>
      <c r="U887" s="7"/>
      <c r="V887" s="7"/>
      <c r="X887" s="7"/>
      <c r="Z887" s="7"/>
      <c r="AB887" s="7"/>
      <c r="AC887" s="7"/>
      <c r="AE887" s="7"/>
      <c r="AG887" s="7"/>
      <c r="AI887" s="7"/>
      <c r="AJ887" s="7"/>
      <c r="AL887" s="7"/>
      <c r="AN887" s="7"/>
      <c r="AP887" s="7"/>
      <c r="AQ887" s="7"/>
      <c r="AS887" s="7"/>
      <c r="AU887" s="7"/>
      <c r="AW887" s="7"/>
      <c r="AX887" s="7"/>
      <c r="AZ887" s="7"/>
      <c r="BB887" s="7"/>
      <c r="BD887" s="7"/>
      <c r="BE887" s="7"/>
      <c r="BG887" s="7"/>
      <c r="BI887" s="7"/>
      <c r="BK887" s="7"/>
      <c r="BL887" s="7"/>
      <c r="BN887" s="7"/>
      <c r="BP887" s="7"/>
      <c r="BR887" s="7"/>
      <c r="BS887" s="7"/>
      <c r="BU887" s="7"/>
      <c r="BW887" s="7"/>
      <c r="BY887" s="7"/>
      <c r="BZ887" s="7"/>
      <c r="CB887" s="7"/>
      <c r="CD887" s="7"/>
      <c r="CF887" s="7"/>
    </row>
    <row r="888" spans="1:84" s="5" customFormat="1" x14ac:dyDescent="0.25">
      <c r="A888" s="7"/>
      <c r="U888" s="7"/>
      <c r="V888" s="7"/>
      <c r="X888" s="7"/>
      <c r="Z888" s="7"/>
      <c r="AB888" s="7"/>
      <c r="AC888" s="7"/>
      <c r="AE888" s="7"/>
      <c r="AG888" s="7"/>
      <c r="AI888" s="7"/>
      <c r="AJ888" s="7"/>
      <c r="AL888" s="7"/>
      <c r="AN888" s="7"/>
      <c r="AP888" s="7"/>
      <c r="AQ888" s="7"/>
      <c r="AS888" s="7"/>
      <c r="AU888" s="7"/>
      <c r="AW888" s="7"/>
      <c r="AX888" s="7"/>
      <c r="AZ888" s="7"/>
      <c r="BB888" s="7"/>
      <c r="BD888" s="7"/>
      <c r="BE888" s="7"/>
      <c r="BG888" s="7"/>
      <c r="BI888" s="7"/>
      <c r="BK888" s="7"/>
      <c r="BL888" s="7"/>
      <c r="BN888" s="7"/>
      <c r="BP888" s="7"/>
      <c r="BR888" s="7"/>
      <c r="BS888" s="7"/>
      <c r="BU888" s="7"/>
      <c r="BW888" s="7"/>
      <c r="BY888" s="7"/>
      <c r="BZ888" s="7"/>
      <c r="CB888" s="7"/>
      <c r="CD888" s="7"/>
      <c r="CF888" s="7"/>
    </row>
    <row r="889" spans="1:84" s="5" customFormat="1" x14ac:dyDescent="0.25">
      <c r="A889" s="7"/>
      <c r="U889" s="7"/>
      <c r="V889" s="7"/>
      <c r="X889" s="7"/>
      <c r="Z889" s="7"/>
      <c r="AB889" s="7"/>
      <c r="AC889" s="7"/>
      <c r="AE889" s="7"/>
      <c r="AG889" s="7"/>
      <c r="AI889" s="7"/>
      <c r="AJ889" s="7"/>
      <c r="AL889" s="7"/>
      <c r="AN889" s="7"/>
      <c r="AP889" s="7"/>
      <c r="AQ889" s="7"/>
      <c r="AS889" s="7"/>
      <c r="AU889" s="7"/>
      <c r="AW889" s="7"/>
      <c r="AX889" s="7"/>
      <c r="AZ889" s="7"/>
      <c r="BB889" s="7"/>
      <c r="BD889" s="7"/>
      <c r="BE889" s="7"/>
      <c r="BG889" s="7"/>
      <c r="BI889" s="7"/>
      <c r="BK889" s="7"/>
      <c r="BL889" s="7"/>
      <c r="BN889" s="7"/>
      <c r="BP889" s="7"/>
      <c r="BR889" s="7"/>
      <c r="BS889" s="7"/>
      <c r="BU889" s="7"/>
      <c r="BW889" s="7"/>
      <c r="BY889" s="7"/>
      <c r="BZ889" s="7"/>
      <c r="CB889" s="7"/>
      <c r="CD889" s="7"/>
      <c r="CF889" s="7"/>
    </row>
    <row r="890" spans="1:84" s="5" customFormat="1" x14ac:dyDescent="0.25">
      <c r="A890" s="7"/>
      <c r="U890" s="7"/>
      <c r="V890" s="7"/>
      <c r="X890" s="7"/>
      <c r="Z890" s="7"/>
      <c r="AB890" s="7"/>
      <c r="AC890" s="7"/>
      <c r="AE890" s="7"/>
      <c r="AG890" s="7"/>
      <c r="AI890" s="7"/>
      <c r="AJ890" s="7"/>
      <c r="AL890" s="7"/>
      <c r="AN890" s="7"/>
      <c r="AP890" s="7"/>
      <c r="AQ890" s="7"/>
      <c r="AS890" s="7"/>
      <c r="AU890" s="7"/>
      <c r="AW890" s="7"/>
      <c r="AX890" s="7"/>
      <c r="AZ890" s="7"/>
      <c r="BB890" s="7"/>
      <c r="BD890" s="7"/>
      <c r="BE890" s="7"/>
      <c r="BG890" s="7"/>
      <c r="BI890" s="7"/>
      <c r="BK890" s="7"/>
      <c r="BL890" s="7"/>
      <c r="BN890" s="7"/>
      <c r="BP890" s="7"/>
      <c r="BR890" s="7"/>
      <c r="BS890" s="7"/>
      <c r="BU890" s="7"/>
      <c r="BW890" s="7"/>
      <c r="BY890" s="7"/>
      <c r="BZ890" s="7"/>
      <c r="CB890" s="7"/>
      <c r="CD890" s="7"/>
      <c r="CF890" s="7"/>
    </row>
    <row r="891" spans="1:84" s="5" customFormat="1" x14ac:dyDescent="0.25">
      <c r="A891" s="7"/>
      <c r="U891" s="7"/>
      <c r="V891" s="7"/>
      <c r="X891" s="7"/>
      <c r="Z891" s="7"/>
      <c r="AB891" s="7"/>
      <c r="AC891" s="7"/>
      <c r="AE891" s="7"/>
      <c r="AG891" s="7"/>
      <c r="AI891" s="7"/>
      <c r="AJ891" s="7"/>
      <c r="AL891" s="7"/>
      <c r="AN891" s="7"/>
      <c r="AP891" s="7"/>
      <c r="AQ891" s="7"/>
      <c r="AS891" s="7"/>
      <c r="AU891" s="7"/>
      <c r="AW891" s="7"/>
      <c r="AX891" s="7"/>
      <c r="AZ891" s="7"/>
      <c r="BB891" s="7"/>
      <c r="BD891" s="7"/>
      <c r="BE891" s="7"/>
      <c r="BG891" s="7"/>
      <c r="BI891" s="7"/>
      <c r="BK891" s="7"/>
      <c r="BL891" s="7"/>
      <c r="BN891" s="7"/>
      <c r="BP891" s="7"/>
      <c r="BR891" s="7"/>
      <c r="BS891" s="7"/>
      <c r="BU891" s="7"/>
      <c r="BW891" s="7"/>
      <c r="BY891" s="7"/>
      <c r="BZ891" s="7"/>
      <c r="CB891" s="7"/>
      <c r="CD891" s="7"/>
      <c r="CF891" s="7"/>
    </row>
    <row r="892" spans="1:84" s="5" customFormat="1" x14ac:dyDescent="0.25">
      <c r="A892" s="7"/>
      <c r="U892" s="7"/>
      <c r="V892" s="7"/>
      <c r="X892" s="7"/>
      <c r="Z892" s="7"/>
      <c r="AB892" s="7"/>
      <c r="AC892" s="7"/>
      <c r="AE892" s="7"/>
      <c r="AG892" s="7"/>
      <c r="AI892" s="7"/>
      <c r="AJ892" s="7"/>
      <c r="AL892" s="7"/>
      <c r="AN892" s="7"/>
      <c r="AP892" s="7"/>
      <c r="AQ892" s="7"/>
      <c r="AS892" s="7"/>
      <c r="AU892" s="7"/>
      <c r="AW892" s="7"/>
      <c r="AX892" s="7"/>
      <c r="AZ892" s="7"/>
      <c r="BB892" s="7"/>
      <c r="BD892" s="7"/>
      <c r="BE892" s="7"/>
      <c r="BG892" s="7"/>
      <c r="BI892" s="7"/>
      <c r="BK892" s="7"/>
      <c r="BL892" s="7"/>
      <c r="BN892" s="7"/>
      <c r="BP892" s="7"/>
      <c r="BR892" s="7"/>
      <c r="BS892" s="7"/>
      <c r="BU892" s="7"/>
      <c r="BW892" s="7"/>
      <c r="BY892" s="7"/>
      <c r="BZ892" s="7"/>
      <c r="CB892" s="7"/>
      <c r="CD892" s="7"/>
      <c r="CF892" s="7"/>
    </row>
    <row r="893" spans="1:84" s="5" customFormat="1" x14ac:dyDescent="0.25">
      <c r="A893" s="7"/>
      <c r="U893" s="7"/>
      <c r="V893" s="7"/>
      <c r="X893" s="7"/>
      <c r="Z893" s="7"/>
      <c r="AB893" s="7"/>
      <c r="AC893" s="7"/>
      <c r="AE893" s="7"/>
      <c r="AG893" s="7"/>
      <c r="AI893" s="7"/>
      <c r="AJ893" s="7"/>
      <c r="AL893" s="7"/>
      <c r="AN893" s="7"/>
      <c r="AP893" s="7"/>
      <c r="AQ893" s="7"/>
      <c r="AS893" s="7"/>
      <c r="AU893" s="7"/>
      <c r="AW893" s="7"/>
      <c r="AX893" s="7"/>
      <c r="AZ893" s="7"/>
      <c r="BB893" s="7"/>
      <c r="BD893" s="7"/>
      <c r="BE893" s="7"/>
      <c r="BG893" s="7"/>
      <c r="BI893" s="7"/>
      <c r="BK893" s="7"/>
      <c r="BL893" s="7"/>
      <c r="BN893" s="7"/>
      <c r="BP893" s="7"/>
      <c r="BR893" s="7"/>
      <c r="BS893" s="7"/>
      <c r="BU893" s="7"/>
      <c r="BW893" s="7"/>
      <c r="BY893" s="7"/>
      <c r="BZ893" s="7"/>
      <c r="CB893" s="7"/>
      <c r="CD893" s="7"/>
      <c r="CF893" s="7"/>
    </row>
    <row r="894" spans="1:84" s="5" customFormat="1" x14ac:dyDescent="0.25">
      <c r="A894" s="7"/>
      <c r="U894" s="7"/>
      <c r="V894" s="7"/>
      <c r="X894" s="7"/>
      <c r="Z894" s="7"/>
      <c r="AB894" s="7"/>
      <c r="AC894" s="7"/>
      <c r="AE894" s="7"/>
      <c r="AG894" s="7"/>
      <c r="AI894" s="7"/>
      <c r="AJ894" s="7"/>
      <c r="AL894" s="7"/>
      <c r="AN894" s="7"/>
      <c r="AP894" s="7"/>
      <c r="AQ894" s="7"/>
      <c r="AS894" s="7"/>
      <c r="AU894" s="7"/>
      <c r="AW894" s="7"/>
      <c r="AX894" s="7"/>
      <c r="AZ894" s="7"/>
      <c r="BB894" s="7"/>
      <c r="BD894" s="7"/>
      <c r="BE894" s="7"/>
      <c r="BG894" s="7"/>
      <c r="BI894" s="7"/>
      <c r="BK894" s="7"/>
      <c r="BL894" s="7"/>
      <c r="BN894" s="7"/>
      <c r="BP894" s="7"/>
      <c r="BR894" s="7"/>
      <c r="BS894" s="7"/>
      <c r="BU894" s="7"/>
      <c r="BW894" s="7"/>
      <c r="BY894" s="7"/>
      <c r="BZ894" s="7"/>
      <c r="CB894" s="7"/>
      <c r="CD894" s="7"/>
      <c r="CF894" s="7"/>
    </row>
    <row r="895" spans="1:84" s="5" customFormat="1" x14ac:dyDescent="0.25">
      <c r="A895" s="7"/>
      <c r="U895" s="7"/>
      <c r="V895" s="7"/>
      <c r="X895" s="7"/>
      <c r="Z895" s="7"/>
      <c r="AB895" s="7"/>
      <c r="AC895" s="7"/>
      <c r="AE895" s="7"/>
      <c r="AG895" s="7"/>
      <c r="AI895" s="7"/>
      <c r="AJ895" s="7"/>
      <c r="AL895" s="7"/>
      <c r="AN895" s="7"/>
      <c r="AP895" s="7"/>
      <c r="AQ895" s="7"/>
      <c r="AS895" s="7"/>
      <c r="AU895" s="7"/>
      <c r="AW895" s="7"/>
      <c r="AX895" s="7"/>
      <c r="AZ895" s="7"/>
      <c r="BB895" s="7"/>
      <c r="BD895" s="7"/>
      <c r="BE895" s="7"/>
      <c r="BG895" s="7"/>
      <c r="BI895" s="7"/>
      <c r="BK895" s="7"/>
      <c r="BL895" s="7"/>
      <c r="BN895" s="7"/>
      <c r="BP895" s="7"/>
      <c r="BR895" s="7"/>
      <c r="BS895" s="7"/>
      <c r="BU895" s="7"/>
      <c r="BW895" s="7"/>
      <c r="BY895" s="7"/>
      <c r="BZ895" s="7"/>
      <c r="CB895" s="7"/>
      <c r="CD895" s="7"/>
      <c r="CF895" s="7"/>
    </row>
    <row r="896" spans="1:84" s="5" customFormat="1" x14ac:dyDescent="0.25">
      <c r="A896" s="7"/>
      <c r="U896" s="7"/>
      <c r="V896" s="7"/>
      <c r="X896" s="7"/>
      <c r="Z896" s="7"/>
      <c r="AB896" s="7"/>
      <c r="AC896" s="7"/>
      <c r="AE896" s="7"/>
      <c r="AG896" s="7"/>
      <c r="AI896" s="7"/>
      <c r="AJ896" s="7"/>
      <c r="AL896" s="7"/>
      <c r="AN896" s="7"/>
      <c r="AP896" s="7"/>
      <c r="AQ896" s="7"/>
      <c r="AS896" s="7"/>
      <c r="AU896" s="7"/>
      <c r="AW896" s="7"/>
      <c r="AX896" s="7"/>
      <c r="AZ896" s="7"/>
      <c r="BB896" s="7"/>
      <c r="BD896" s="7"/>
      <c r="BE896" s="7"/>
      <c r="BG896" s="7"/>
      <c r="BI896" s="7"/>
      <c r="BK896" s="7"/>
      <c r="BL896" s="7"/>
      <c r="BN896" s="7"/>
      <c r="BP896" s="7"/>
      <c r="BR896" s="7"/>
      <c r="BS896" s="7"/>
      <c r="BU896" s="7"/>
      <c r="BW896" s="7"/>
      <c r="BY896" s="7"/>
      <c r="BZ896" s="7"/>
      <c r="CB896" s="7"/>
      <c r="CD896" s="7"/>
      <c r="CF896" s="7"/>
    </row>
    <row r="897" spans="1:84" s="5" customFormat="1" x14ac:dyDescent="0.25">
      <c r="A897" s="7"/>
      <c r="U897" s="7"/>
      <c r="V897" s="7"/>
      <c r="X897" s="7"/>
      <c r="Z897" s="7"/>
      <c r="AB897" s="7"/>
      <c r="AC897" s="7"/>
      <c r="AE897" s="7"/>
      <c r="AG897" s="7"/>
      <c r="AI897" s="7"/>
      <c r="AJ897" s="7"/>
      <c r="AL897" s="7"/>
      <c r="AN897" s="7"/>
      <c r="AP897" s="7"/>
      <c r="AQ897" s="7"/>
      <c r="AS897" s="7"/>
      <c r="AU897" s="7"/>
      <c r="AW897" s="7"/>
      <c r="AX897" s="7"/>
      <c r="AZ897" s="7"/>
      <c r="BB897" s="7"/>
      <c r="BD897" s="7"/>
      <c r="BE897" s="7"/>
      <c r="BG897" s="7"/>
      <c r="BI897" s="7"/>
      <c r="BK897" s="7"/>
      <c r="BL897" s="7"/>
      <c r="BN897" s="7"/>
      <c r="BP897" s="7"/>
      <c r="BR897" s="7"/>
      <c r="BS897" s="7"/>
      <c r="BU897" s="7"/>
      <c r="BW897" s="7"/>
      <c r="BY897" s="7"/>
      <c r="BZ897" s="7"/>
      <c r="CB897" s="7"/>
      <c r="CD897" s="7"/>
      <c r="CF897" s="7"/>
    </row>
    <row r="898" spans="1:84" s="5" customFormat="1" x14ac:dyDescent="0.25">
      <c r="A898" s="7"/>
      <c r="U898" s="7"/>
      <c r="V898" s="7"/>
      <c r="X898" s="7"/>
      <c r="Z898" s="7"/>
      <c r="AB898" s="7"/>
      <c r="AC898" s="7"/>
      <c r="AE898" s="7"/>
      <c r="AG898" s="7"/>
      <c r="AI898" s="7"/>
      <c r="AJ898" s="7"/>
      <c r="AL898" s="7"/>
      <c r="AN898" s="7"/>
      <c r="AP898" s="7"/>
      <c r="AQ898" s="7"/>
      <c r="AS898" s="7"/>
      <c r="AU898" s="7"/>
      <c r="AW898" s="7"/>
      <c r="AX898" s="7"/>
      <c r="AZ898" s="7"/>
      <c r="BB898" s="7"/>
      <c r="BD898" s="7"/>
      <c r="BE898" s="7"/>
      <c r="BG898" s="7"/>
      <c r="BI898" s="7"/>
      <c r="BK898" s="7"/>
      <c r="BL898" s="7"/>
      <c r="BN898" s="7"/>
      <c r="BP898" s="7"/>
      <c r="BR898" s="7"/>
      <c r="BS898" s="7"/>
      <c r="BU898" s="7"/>
      <c r="BW898" s="7"/>
      <c r="BY898" s="7"/>
      <c r="BZ898" s="7"/>
      <c r="CB898" s="7"/>
      <c r="CD898" s="7"/>
      <c r="CF898" s="7"/>
    </row>
    <row r="899" spans="1:84" s="5" customFormat="1" x14ac:dyDescent="0.25">
      <c r="A899" s="7"/>
      <c r="U899" s="7"/>
      <c r="V899" s="7"/>
      <c r="X899" s="7"/>
      <c r="Z899" s="7"/>
      <c r="AB899" s="7"/>
      <c r="AC899" s="7"/>
      <c r="AE899" s="7"/>
      <c r="AG899" s="7"/>
      <c r="AI899" s="7"/>
      <c r="AJ899" s="7"/>
      <c r="AL899" s="7"/>
      <c r="AN899" s="7"/>
      <c r="AP899" s="7"/>
      <c r="AQ899" s="7"/>
      <c r="AS899" s="7"/>
      <c r="AU899" s="7"/>
      <c r="AW899" s="7"/>
      <c r="AX899" s="7"/>
      <c r="AZ899" s="7"/>
      <c r="BB899" s="7"/>
      <c r="BD899" s="7"/>
      <c r="BE899" s="7"/>
      <c r="BG899" s="7"/>
      <c r="BI899" s="7"/>
      <c r="BK899" s="7"/>
      <c r="BL899" s="7"/>
      <c r="BN899" s="7"/>
      <c r="BP899" s="7"/>
      <c r="BR899" s="7"/>
      <c r="BS899" s="7"/>
      <c r="BU899" s="7"/>
      <c r="BW899" s="7"/>
      <c r="BY899" s="7"/>
      <c r="BZ899" s="7"/>
      <c r="CB899" s="7"/>
      <c r="CD899" s="7"/>
      <c r="CF899" s="7"/>
    </row>
    <row r="900" spans="1:84" s="5" customFormat="1" x14ac:dyDescent="0.25">
      <c r="A900" s="7"/>
      <c r="U900" s="7"/>
      <c r="V900" s="7"/>
      <c r="X900" s="7"/>
      <c r="Z900" s="7"/>
      <c r="AB900" s="7"/>
      <c r="AC900" s="7"/>
      <c r="AE900" s="7"/>
      <c r="AG900" s="7"/>
      <c r="AI900" s="7"/>
      <c r="AJ900" s="7"/>
      <c r="AL900" s="7"/>
      <c r="AN900" s="7"/>
      <c r="AP900" s="7"/>
      <c r="AQ900" s="7"/>
      <c r="AS900" s="7"/>
      <c r="AU900" s="7"/>
      <c r="AW900" s="7"/>
      <c r="AX900" s="7"/>
      <c r="AZ900" s="7"/>
      <c r="BB900" s="7"/>
      <c r="BD900" s="7"/>
      <c r="BE900" s="7"/>
      <c r="BG900" s="7"/>
      <c r="BI900" s="7"/>
      <c r="BK900" s="7"/>
      <c r="BL900" s="7"/>
      <c r="BN900" s="7"/>
      <c r="BP900" s="7"/>
      <c r="BR900" s="7"/>
      <c r="BS900" s="7"/>
      <c r="BU900" s="7"/>
      <c r="BW900" s="7"/>
      <c r="BY900" s="7"/>
      <c r="BZ900" s="7"/>
      <c r="CB900" s="7"/>
      <c r="CD900" s="7"/>
      <c r="CF900" s="7"/>
    </row>
    <row r="901" spans="1:84" s="5" customFormat="1" x14ac:dyDescent="0.25">
      <c r="A901" s="7"/>
      <c r="U901" s="7"/>
      <c r="V901" s="7"/>
      <c r="X901" s="7"/>
      <c r="Z901" s="7"/>
      <c r="AB901" s="7"/>
      <c r="AC901" s="7"/>
      <c r="AE901" s="7"/>
      <c r="AG901" s="7"/>
      <c r="AI901" s="7"/>
      <c r="AJ901" s="7"/>
      <c r="AL901" s="7"/>
      <c r="AN901" s="7"/>
      <c r="AP901" s="7"/>
      <c r="AQ901" s="7"/>
      <c r="AS901" s="7"/>
      <c r="AU901" s="7"/>
      <c r="AW901" s="7"/>
      <c r="AX901" s="7"/>
      <c r="AZ901" s="7"/>
      <c r="BB901" s="7"/>
      <c r="BD901" s="7"/>
      <c r="BE901" s="7"/>
      <c r="BG901" s="7"/>
      <c r="BI901" s="7"/>
      <c r="BK901" s="7"/>
      <c r="BL901" s="7"/>
      <c r="BN901" s="7"/>
      <c r="BP901" s="7"/>
      <c r="BR901" s="7"/>
      <c r="BS901" s="7"/>
      <c r="BU901" s="7"/>
      <c r="BW901" s="7"/>
      <c r="BY901" s="7"/>
      <c r="BZ901" s="7"/>
      <c r="CB901" s="7"/>
      <c r="CD901" s="7"/>
      <c r="CF901" s="7"/>
    </row>
    <row r="902" spans="1:84" s="5" customFormat="1" x14ac:dyDescent="0.25">
      <c r="A902" s="7"/>
      <c r="U902" s="7"/>
      <c r="V902" s="7"/>
      <c r="X902" s="7"/>
      <c r="Z902" s="7"/>
      <c r="AB902" s="7"/>
      <c r="AC902" s="7"/>
      <c r="AE902" s="7"/>
      <c r="AG902" s="7"/>
      <c r="AI902" s="7"/>
      <c r="AJ902" s="7"/>
      <c r="AL902" s="7"/>
      <c r="AN902" s="7"/>
      <c r="AP902" s="7"/>
      <c r="AQ902" s="7"/>
      <c r="AS902" s="7"/>
      <c r="AU902" s="7"/>
      <c r="AW902" s="7"/>
      <c r="AX902" s="7"/>
      <c r="AZ902" s="7"/>
      <c r="BB902" s="7"/>
      <c r="BD902" s="7"/>
      <c r="BE902" s="7"/>
      <c r="BG902" s="7"/>
      <c r="BI902" s="7"/>
      <c r="BK902" s="7"/>
      <c r="BL902" s="7"/>
      <c r="BN902" s="7"/>
      <c r="BP902" s="7"/>
      <c r="BR902" s="7"/>
      <c r="BS902" s="7"/>
      <c r="BU902" s="7"/>
      <c r="BW902" s="7"/>
      <c r="BY902" s="7"/>
      <c r="BZ902" s="7"/>
      <c r="CB902" s="7"/>
      <c r="CD902" s="7"/>
      <c r="CF902" s="7"/>
    </row>
    <row r="903" spans="1:84" s="5" customFormat="1" x14ac:dyDescent="0.25">
      <c r="A903" s="7"/>
      <c r="U903" s="7"/>
      <c r="V903" s="7"/>
      <c r="X903" s="7"/>
      <c r="Z903" s="7"/>
      <c r="AB903" s="7"/>
      <c r="AC903" s="7"/>
      <c r="AE903" s="7"/>
      <c r="AG903" s="7"/>
      <c r="AI903" s="7"/>
      <c r="AJ903" s="7"/>
      <c r="AL903" s="7"/>
      <c r="AN903" s="7"/>
      <c r="AP903" s="7"/>
      <c r="AQ903" s="7"/>
      <c r="AS903" s="7"/>
      <c r="AU903" s="7"/>
      <c r="AW903" s="7"/>
      <c r="AX903" s="7"/>
      <c r="AZ903" s="7"/>
      <c r="BB903" s="7"/>
      <c r="BD903" s="7"/>
      <c r="BE903" s="7"/>
      <c r="BG903" s="7"/>
      <c r="BI903" s="7"/>
      <c r="BK903" s="7"/>
      <c r="BL903" s="7"/>
      <c r="BN903" s="7"/>
      <c r="BP903" s="7"/>
      <c r="BR903" s="7"/>
      <c r="BS903" s="7"/>
      <c r="BU903" s="7"/>
      <c r="BW903" s="7"/>
      <c r="BY903" s="7"/>
      <c r="BZ903" s="7"/>
      <c r="CB903" s="7"/>
      <c r="CD903" s="7"/>
      <c r="CF903" s="7"/>
    </row>
    <row r="904" spans="1:84" s="5" customFormat="1" x14ac:dyDescent="0.25">
      <c r="A904" s="7"/>
      <c r="U904" s="7"/>
      <c r="V904" s="7"/>
      <c r="X904" s="7"/>
      <c r="Z904" s="7"/>
      <c r="AB904" s="7"/>
      <c r="AC904" s="7"/>
      <c r="AE904" s="7"/>
      <c r="AG904" s="7"/>
      <c r="AI904" s="7"/>
      <c r="AJ904" s="7"/>
      <c r="AL904" s="7"/>
      <c r="AN904" s="7"/>
      <c r="AP904" s="7"/>
      <c r="AQ904" s="7"/>
      <c r="AS904" s="7"/>
      <c r="AU904" s="7"/>
      <c r="AW904" s="7"/>
      <c r="AX904" s="7"/>
      <c r="AZ904" s="7"/>
      <c r="BB904" s="7"/>
      <c r="BD904" s="7"/>
      <c r="BE904" s="7"/>
      <c r="BG904" s="7"/>
      <c r="BI904" s="7"/>
      <c r="BK904" s="7"/>
      <c r="BL904" s="7"/>
      <c r="BN904" s="7"/>
      <c r="BP904" s="7"/>
      <c r="BR904" s="7"/>
      <c r="BS904" s="7"/>
      <c r="BU904" s="7"/>
      <c r="BW904" s="7"/>
      <c r="BY904" s="7"/>
      <c r="BZ904" s="7"/>
      <c r="CB904" s="7"/>
      <c r="CD904" s="7"/>
      <c r="CF904" s="7"/>
    </row>
    <row r="905" spans="1:84" s="5" customFormat="1" x14ac:dyDescent="0.25">
      <c r="A905" s="7"/>
      <c r="U905" s="7"/>
      <c r="V905" s="7"/>
      <c r="X905" s="7"/>
      <c r="Z905" s="7"/>
      <c r="AB905" s="7"/>
      <c r="AC905" s="7"/>
      <c r="AE905" s="7"/>
      <c r="AG905" s="7"/>
      <c r="AI905" s="7"/>
      <c r="AJ905" s="7"/>
      <c r="AL905" s="7"/>
      <c r="AN905" s="7"/>
      <c r="AP905" s="7"/>
      <c r="AQ905" s="7"/>
      <c r="AS905" s="7"/>
      <c r="AU905" s="7"/>
      <c r="AW905" s="7"/>
      <c r="AX905" s="7"/>
      <c r="AZ905" s="7"/>
      <c r="BB905" s="7"/>
      <c r="BD905" s="7"/>
      <c r="BE905" s="7"/>
      <c r="BG905" s="7"/>
      <c r="BI905" s="7"/>
      <c r="BK905" s="7"/>
      <c r="BL905" s="7"/>
      <c r="BN905" s="7"/>
      <c r="BP905" s="7"/>
      <c r="BR905" s="7"/>
      <c r="BS905" s="7"/>
      <c r="BU905" s="7"/>
      <c r="BW905" s="7"/>
      <c r="BY905" s="7"/>
      <c r="BZ905" s="7"/>
      <c r="CB905" s="7"/>
      <c r="CD905" s="7"/>
      <c r="CF905" s="7"/>
    </row>
    <row r="906" spans="1:84" s="5" customFormat="1" x14ac:dyDescent="0.25">
      <c r="A906" s="7"/>
      <c r="U906" s="7"/>
      <c r="V906" s="7"/>
      <c r="X906" s="7"/>
      <c r="Z906" s="7"/>
      <c r="AB906" s="7"/>
      <c r="AC906" s="7"/>
      <c r="AE906" s="7"/>
      <c r="AG906" s="7"/>
      <c r="AI906" s="7"/>
      <c r="AJ906" s="7"/>
      <c r="AL906" s="7"/>
      <c r="AN906" s="7"/>
      <c r="AP906" s="7"/>
      <c r="AQ906" s="7"/>
      <c r="AS906" s="7"/>
      <c r="AU906" s="7"/>
      <c r="AW906" s="7"/>
      <c r="AX906" s="7"/>
      <c r="AZ906" s="7"/>
      <c r="BB906" s="7"/>
      <c r="BD906" s="7"/>
      <c r="BE906" s="7"/>
      <c r="BG906" s="7"/>
      <c r="BI906" s="7"/>
      <c r="BK906" s="7"/>
      <c r="BL906" s="7"/>
      <c r="BN906" s="7"/>
      <c r="BP906" s="7"/>
      <c r="BR906" s="7"/>
      <c r="BS906" s="7"/>
      <c r="BU906" s="7"/>
      <c r="BW906" s="7"/>
      <c r="BY906" s="7"/>
      <c r="BZ906" s="7"/>
      <c r="CB906" s="7"/>
      <c r="CD906" s="7"/>
      <c r="CF906" s="7"/>
    </row>
    <row r="907" spans="1:84" s="5" customFormat="1" x14ac:dyDescent="0.25">
      <c r="A907" s="7"/>
      <c r="U907" s="7"/>
      <c r="V907" s="7"/>
      <c r="X907" s="7"/>
      <c r="Z907" s="7"/>
      <c r="AB907" s="7"/>
      <c r="AC907" s="7"/>
      <c r="AE907" s="7"/>
      <c r="AG907" s="7"/>
      <c r="AI907" s="7"/>
      <c r="AJ907" s="7"/>
      <c r="AL907" s="7"/>
      <c r="AN907" s="7"/>
      <c r="AP907" s="7"/>
      <c r="AQ907" s="7"/>
      <c r="AS907" s="7"/>
      <c r="AU907" s="7"/>
      <c r="AW907" s="7"/>
      <c r="AX907" s="7"/>
      <c r="AZ907" s="7"/>
      <c r="BB907" s="7"/>
      <c r="BD907" s="7"/>
      <c r="BE907" s="7"/>
      <c r="BG907" s="7"/>
      <c r="BI907" s="7"/>
      <c r="BK907" s="7"/>
      <c r="BL907" s="7"/>
      <c r="BN907" s="7"/>
      <c r="BP907" s="7"/>
      <c r="BR907" s="7"/>
      <c r="BS907" s="7"/>
      <c r="BU907" s="7"/>
      <c r="BW907" s="7"/>
      <c r="BY907" s="7"/>
      <c r="BZ907" s="7"/>
      <c r="CB907" s="7"/>
      <c r="CD907" s="7"/>
      <c r="CF907" s="7"/>
    </row>
    <row r="908" spans="1:84" s="5" customFormat="1" x14ac:dyDescent="0.25">
      <c r="A908" s="7"/>
      <c r="U908" s="7"/>
      <c r="V908" s="7"/>
      <c r="X908" s="7"/>
      <c r="Z908" s="7"/>
      <c r="AB908" s="7"/>
      <c r="AC908" s="7"/>
      <c r="AE908" s="7"/>
      <c r="AG908" s="7"/>
      <c r="AI908" s="7"/>
      <c r="AJ908" s="7"/>
      <c r="AL908" s="7"/>
      <c r="AN908" s="7"/>
      <c r="AP908" s="7"/>
      <c r="AQ908" s="7"/>
      <c r="AS908" s="7"/>
      <c r="AU908" s="7"/>
      <c r="AW908" s="7"/>
      <c r="AX908" s="7"/>
      <c r="AZ908" s="7"/>
      <c r="BB908" s="7"/>
      <c r="BD908" s="7"/>
      <c r="BE908" s="7"/>
      <c r="BG908" s="7"/>
      <c r="BI908" s="7"/>
      <c r="BK908" s="7"/>
      <c r="BL908" s="7"/>
      <c r="BN908" s="7"/>
      <c r="BP908" s="7"/>
      <c r="BR908" s="7"/>
      <c r="BS908" s="7"/>
      <c r="BU908" s="7"/>
      <c r="BW908" s="7"/>
      <c r="BY908" s="7"/>
      <c r="BZ908" s="7"/>
      <c r="CB908" s="7"/>
      <c r="CD908" s="7"/>
      <c r="CF908" s="7"/>
    </row>
    <row r="909" spans="1:84" s="5" customFormat="1" x14ac:dyDescent="0.25">
      <c r="A909" s="7"/>
      <c r="U909" s="7"/>
      <c r="V909" s="7"/>
      <c r="X909" s="7"/>
      <c r="Z909" s="7"/>
      <c r="AB909" s="7"/>
      <c r="AC909" s="7"/>
      <c r="AE909" s="7"/>
      <c r="AG909" s="7"/>
      <c r="AI909" s="7"/>
      <c r="AJ909" s="7"/>
      <c r="AL909" s="7"/>
      <c r="AN909" s="7"/>
      <c r="AP909" s="7"/>
      <c r="AQ909" s="7"/>
      <c r="AS909" s="7"/>
      <c r="AU909" s="7"/>
      <c r="AW909" s="7"/>
      <c r="AX909" s="7"/>
      <c r="AZ909" s="7"/>
      <c r="BB909" s="7"/>
      <c r="BD909" s="7"/>
      <c r="BE909" s="7"/>
      <c r="BG909" s="7"/>
      <c r="BI909" s="7"/>
      <c r="BK909" s="7"/>
      <c r="BL909" s="7"/>
      <c r="BN909" s="7"/>
      <c r="BP909" s="7"/>
      <c r="BR909" s="7"/>
      <c r="BS909" s="7"/>
      <c r="BU909" s="7"/>
      <c r="BW909" s="7"/>
      <c r="BY909" s="7"/>
      <c r="BZ909" s="7"/>
      <c r="CB909" s="7"/>
      <c r="CD909" s="7"/>
      <c r="CF909" s="7"/>
    </row>
    <row r="910" spans="1:84" s="5" customFormat="1" x14ac:dyDescent="0.25">
      <c r="A910" s="7"/>
      <c r="U910" s="7"/>
      <c r="V910" s="7"/>
      <c r="X910" s="7"/>
      <c r="Z910" s="7"/>
      <c r="AB910" s="7"/>
      <c r="AC910" s="7"/>
      <c r="AE910" s="7"/>
      <c r="AG910" s="7"/>
      <c r="AI910" s="7"/>
      <c r="AJ910" s="7"/>
      <c r="AL910" s="7"/>
      <c r="AN910" s="7"/>
      <c r="AP910" s="7"/>
      <c r="AQ910" s="7"/>
      <c r="AS910" s="7"/>
      <c r="AU910" s="7"/>
      <c r="AW910" s="7"/>
      <c r="AX910" s="7"/>
      <c r="AZ910" s="7"/>
      <c r="BB910" s="7"/>
      <c r="BD910" s="7"/>
      <c r="BE910" s="7"/>
      <c r="BG910" s="7"/>
      <c r="BI910" s="7"/>
      <c r="BK910" s="7"/>
      <c r="BL910" s="7"/>
      <c r="BN910" s="7"/>
      <c r="BP910" s="7"/>
      <c r="BR910" s="7"/>
      <c r="BS910" s="7"/>
      <c r="BU910" s="7"/>
      <c r="BW910" s="7"/>
      <c r="BY910" s="7"/>
      <c r="BZ910" s="7"/>
      <c r="CB910" s="7"/>
      <c r="CD910" s="7"/>
      <c r="CF910" s="7"/>
    </row>
    <row r="911" spans="1:84" s="5" customFormat="1" x14ac:dyDescent="0.25">
      <c r="A911" s="7"/>
      <c r="U911" s="7"/>
      <c r="V911" s="7"/>
      <c r="X911" s="7"/>
      <c r="Z911" s="7"/>
      <c r="AB911" s="7"/>
      <c r="AC911" s="7"/>
      <c r="AE911" s="7"/>
      <c r="AG911" s="7"/>
      <c r="AI911" s="7"/>
      <c r="AJ911" s="7"/>
      <c r="AL911" s="7"/>
      <c r="AN911" s="7"/>
      <c r="AP911" s="7"/>
      <c r="AQ911" s="7"/>
      <c r="AS911" s="7"/>
      <c r="AU911" s="7"/>
      <c r="AW911" s="7"/>
      <c r="AX911" s="7"/>
      <c r="AZ911" s="7"/>
      <c r="BB911" s="7"/>
      <c r="BD911" s="7"/>
      <c r="BE911" s="7"/>
      <c r="BG911" s="7"/>
      <c r="BI911" s="7"/>
      <c r="BK911" s="7"/>
      <c r="BL911" s="7"/>
      <c r="BN911" s="7"/>
      <c r="BP911" s="7"/>
      <c r="BR911" s="7"/>
      <c r="BS911" s="7"/>
      <c r="BU911" s="7"/>
      <c r="BW911" s="7"/>
      <c r="BY911" s="7"/>
      <c r="BZ911" s="7"/>
      <c r="CB911" s="7"/>
      <c r="CD911" s="7"/>
      <c r="CF911" s="7"/>
    </row>
    <row r="912" spans="1:84" s="5" customFormat="1" x14ac:dyDescent="0.25">
      <c r="A912" s="7"/>
      <c r="U912" s="7"/>
      <c r="V912" s="7"/>
      <c r="X912" s="7"/>
      <c r="Z912" s="7"/>
      <c r="AB912" s="7"/>
      <c r="AC912" s="7"/>
      <c r="AE912" s="7"/>
      <c r="AG912" s="7"/>
      <c r="AI912" s="7"/>
      <c r="AJ912" s="7"/>
      <c r="AL912" s="7"/>
      <c r="AN912" s="7"/>
      <c r="AP912" s="7"/>
      <c r="AQ912" s="7"/>
      <c r="AS912" s="7"/>
      <c r="AU912" s="7"/>
      <c r="AW912" s="7"/>
      <c r="AX912" s="7"/>
      <c r="AZ912" s="7"/>
      <c r="BB912" s="7"/>
      <c r="BD912" s="7"/>
      <c r="BE912" s="7"/>
      <c r="BG912" s="7"/>
      <c r="BI912" s="7"/>
      <c r="BK912" s="7"/>
      <c r="BL912" s="7"/>
      <c r="BN912" s="7"/>
      <c r="BP912" s="7"/>
      <c r="BR912" s="7"/>
      <c r="BS912" s="7"/>
      <c r="BU912" s="7"/>
      <c r="BW912" s="7"/>
      <c r="BY912" s="7"/>
      <c r="BZ912" s="7"/>
      <c r="CB912" s="7"/>
      <c r="CD912" s="7"/>
      <c r="CF912" s="7"/>
    </row>
    <row r="913" spans="1:84" s="5" customFormat="1" x14ac:dyDescent="0.25">
      <c r="A913" s="7"/>
      <c r="U913" s="7"/>
      <c r="V913" s="7"/>
      <c r="X913" s="7"/>
      <c r="Z913" s="7"/>
      <c r="AB913" s="7"/>
      <c r="AC913" s="7"/>
      <c r="AE913" s="7"/>
      <c r="AG913" s="7"/>
      <c r="AI913" s="7"/>
      <c r="AJ913" s="7"/>
      <c r="AL913" s="7"/>
      <c r="AN913" s="7"/>
      <c r="AP913" s="7"/>
      <c r="AQ913" s="7"/>
      <c r="AS913" s="7"/>
      <c r="AU913" s="7"/>
      <c r="AW913" s="7"/>
      <c r="AX913" s="7"/>
      <c r="AZ913" s="7"/>
      <c r="BB913" s="7"/>
      <c r="BD913" s="7"/>
      <c r="BE913" s="7"/>
      <c r="BG913" s="7"/>
      <c r="BI913" s="7"/>
      <c r="BK913" s="7"/>
      <c r="BL913" s="7"/>
      <c r="BN913" s="7"/>
      <c r="BP913" s="7"/>
      <c r="BR913" s="7"/>
      <c r="BS913" s="7"/>
      <c r="BU913" s="7"/>
      <c r="BW913" s="7"/>
      <c r="BY913" s="7"/>
      <c r="BZ913" s="7"/>
      <c r="CB913" s="7"/>
      <c r="CD913" s="7"/>
      <c r="CF913" s="7"/>
    </row>
    <row r="914" spans="1:84" s="5" customFormat="1" x14ac:dyDescent="0.25">
      <c r="A914" s="7"/>
      <c r="U914" s="7"/>
      <c r="V914" s="7"/>
      <c r="X914" s="7"/>
      <c r="Z914" s="7"/>
      <c r="AB914" s="7"/>
      <c r="AC914" s="7"/>
      <c r="AE914" s="7"/>
      <c r="AG914" s="7"/>
      <c r="AI914" s="7"/>
      <c r="AJ914" s="7"/>
      <c r="AL914" s="7"/>
      <c r="AN914" s="7"/>
      <c r="AP914" s="7"/>
      <c r="AQ914" s="7"/>
      <c r="AS914" s="7"/>
      <c r="AU914" s="7"/>
      <c r="AW914" s="7"/>
      <c r="AX914" s="7"/>
      <c r="AZ914" s="7"/>
      <c r="BB914" s="7"/>
      <c r="BD914" s="7"/>
      <c r="BE914" s="7"/>
      <c r="BG914" s="7"/>
      <c r="BI914" s="7"/>
      <c r="BK914" s="7"/>
      <c r="BL914" s="7"/>
      <c r="BN914" s="7"/>
      <c r="BP914" s="7"/>
      <c r="BR914" s="7"/>
      <c r="BS914" s="7"/>
      <c r="BU914" s="7"/>
      <c r="BW914" s="7"/>
      <c r="BY914" s="7"/>
      <c r="BZ914" s="7"/>
      <c r="CB914" s="7"/>
      <c r="CD914" s="7"/>
      <c r="CF914" s="7"/>
    </row>
    <row r="915" spans="1:84" s="5" customFormat="1" x14ac:dyDescent="0.25">
      <c r="A915" s="7"/>
      <c r="U915" s="7"/>
      <c r="V915" s="7"/>
      <c r="X915" s="7"/>
      <c r="Z915" s="7"/>
      <c r="AB915" s="7"/>
      <c r="AC915" s="7"/>
      <c r="AE915" s="7"/>
      <c r="AG915" s="7"/>
      <c r="AI915" s="7"/>
      <c r="AJ915" s="7"/>
      <c r="AL915" s="7"/>
      <c r="AN915" s="7"/>
      <c r="AP915" s="7"/>
      <c r="AQ915" s="7"/>
      <c r="AS915" s="7"/>
      <c r="AU915" s="7"/>
      <c r="AW915" s="7"/>
      <c r="AX915" s="7"/>
      <c r="AZ915" s="7"/>
      <c r="BB915" s="7"/>
      <c r="BD915" s="7"/>
      <c r="BE915" s="7"/>
      <c r="BG915" s="7"/>
      <c r="BI915" s="7"/>
      <c r="BK915" s="7"/>
      <c r="BL915" s="7"/>
      <c r="BN915" s="7"/>
      <c r="BP915" s="7"/>
      <c r="BR915" s="7"/>
      <c r="BS915" s="7"/>
      <c r="BU915" s="7"/>
      <c r="BW915" s="7"/>
      <c r="BY915" s="7"/>
      <c r="BZ915" s="7"/>
      <c r="CB915" s="7"/>
      <c r="CD915" s="7"/>
      <c r="CF915" s="7"/>
    </row>
    <row r="916" spans="1:84" s="5" customFormat="1" x14ac:dyDescent="0.25">
      <c r="A916" s="7"/>
      <c r="U916" s="7"/>
      <c r="V916" s="7"/>
      <c r="X916" s="7"/>
      <c r="Z916" s="7"/>
      <c r="AB916" s="7"/>
      <c r="AC916" s="7"/>
      <c r="AE916" s="7"/>
      <c r="AG916" s="7"/>
      <c r="AI916" s="7"/>
      <c r="AJ916" s="7"/>
      <c r="AL916" s="7"/>
      <c r="AN916" s="7"/>
      <c r="AP916" s="7"/>
      <c r="AQ916" s="7"/>
      <c r="AS916" s="7"/>
      <c r="AU916" s="7"/>
      <c r="AW916" s="7"/>
      <c r="AX916" s="7"/>
      <c r="AZ916" s="7"/>
      <c r="BB916" s="7"/>
      <c r="BD916" s="7"/>
      <c r="BE916" s="7"/>
      <c r="BG916" s="7"/>
      <c r="BI916" s="7"/>
      <c r="BK916" s="7"/>
      <c r="BL916" s="7"/>
      <c r="BN916" s="7"/>
      <c r="BP916" s="7"/>
      <c r="BR916" s="7"/>
      <c r="BS916" s="7"/>
      <c r="BU916" s="7"/>
      <c r="BW916" s="7"/>
      <c r="BY916" s="7"/>
      <c r="BZ916" s="7"/>
      <c r="CB916" s="7"/>
      <c r="CD916" s="7"/>
      <c r="CF916" s="7"/>
    </row>
    <row r="917" spans="1:84" s="5" customFormat="1" x14ac:dyDescent="0.25">
      <c r="A917" s="7"/>
      <c r="U917" s="7"/>
      <c r="V917" s="7"/>
      <c r="X917" s="7"/>
      <c r="Z917" s="7"/>
      <c r="AB917" s="7"/>
      <c r="AC917" s="7"/>
      <c r="AE917" s="7"/>
      <c r="AG917" s="7"/>
      <c r="AI917" s="7"/>
      <c r="AJ917" s="7"/>
      <c r="AL917" s="7"/>
      <c r="AN917" s="7"/>
      <c r="AP917" s="7"/>
      <c r="AQ917" s="7"/>
      <c r="AS917" s="7"/>
      <c r="AU917" s="7"/>
      <c r="AW917" s="7"/>
      <c r="AX917" s="7"/>
      <c r="AZ917" s="7"/>
      <c r="BB917" s="7"/>
      <c r="BD917" s="7"/>
      <c r="BE917" s="7"/>
      <c r="BG917" s="7"/>
      <c r="BI917" s="7"/>
      <c r="BK917" s="7"/>
      <c r="BL917" s="7"/>
      <c r="BN917" s="7"/>
      <c r="BP917" s="7"/>
      <c r="BR917" s="7"/>
      <c r="BS917" s="7"/>
      <c r="BU917" s="7"/>
      <c r="BW917" s="7"/>
      <c r="BY917" s="7"/>
      <c r="BZ917" s="7"/>
      <c r="CB917" s="7"/>
      <c r="CD917" s="7"/>
      <c r="CF917" s="7"/>
    </row>
    <row r="918" spans="1:84" s="5" customFormat="1" x14ac:dyDescent="0.25">
      <c r="A918" s="7"/>
      <c r="U918" s="7"/>
      <c r="V918" s="7"/>
      <c r="X918" s="7"/>
      <c r="Z918" s="7"/>
      <c r="AB918" s="7"/>
      <c r="AC918" s="7"/>
      <c r="AE918" s="7"/>
      <c r="AG918" s="7"/>
      <c r="AI918" s="7"/>
      <c r="AJ918" s="7"/>
      <c r="AL918" s="7"/>
      <c r="AN918" s="7"/>
      <c r="AP918" s="7"/>
      <c r="AQ918" s="7"/>
      <c r="AS918" s="7"/>
      <c r="AU918" s="7"/>
      <c r="AW918" s="7"/>
      <c r="AX918" s="7"/>
      <c r="AZ918" s="7"/>
      <c r="BB918" s="7"/>
      <c r="BD918" s="7"/>
      <c r="BE918" s="7"/>
      <c r="BG918" s="7"/>
      <c r="BI918" s="7"/>
      <c r="BK918" s="7"/>
      <c r="BL918" s="7"/>
      <c r="BN918" s="7"/>
      <c r="BP918" s="7"/>
      <c r="BR918" s="7"/>
      <c r="BS918" s="7"/>
      <c r="BU918" s="7"/>
      <c r="BW918" s="7"/>
      <c r="BY918" s="7"/>
      <c r="BZ918" s="7"/>
      <c r="CB918" s="7"/>
      <c r="CD918" s="7"/>
      <c r="CF918" s="7"/>
    </row>
    <row r="919" spans="1:84" s="5" customFormat="1" x14ac:dyDescent="0.25">
      <c r="A919" s="7"/>
      <c r="U919" s="7"/>
      <c r="V919" s="7"/>
      <c r="X919" s="7"/>
      <c r="Z919" s="7"/>
      <c r="AB919" s="7"/>
      <c r="AC919" s="7"/>
      <c r="AE919" s="7"/>
      <c r="AG919" s="7"/>
      <c r="AI919" s="7"/>
      <c r="AJ919" s="7"/>
      <c r="AL919" s="7"/>
      <c r="AN919" s="7"/>
      <c r="AP919" s="7"/>
      <c r="AQ919" s="7"/>
      <c r="AS919" s="7"/>
      <c r="AU919" s="7"/>
      <c r="AW919" s="7"/>
      <c r="AX919" s="7"/>
      <c r="AZ919" s="7"/>
      <c r="BB919" s="7"/>
      <c r="BD919" s="7"/>
      <c r="BE919" s="7"/>
      <c r="BG919" s="7"/>
      <c r="BI919" s="7"/>
      <c r="BK919" s="7"/>
      <c r="BL919" s="7"/>
      <c r="BN919" s="7"/>
      <c r="BP919" s="7"/>
      <c r="BR919" s="7"/>
      <c r="BS919" s="7"/>
      <c r="BU919" s="7"/>
      <c r="BW919" s="7"/>
      <c r="BY919" s="7"/>
      <c r="BZ919" s="7"/>
      <c r="CB919" s="7"/>
      <c r="CD919" s="7"/>
      <c r="CF919" s="7"/>
    </row>
    <row r="920" spans="1:84" s="5" customFormat="1" x14ac:dyDescent="0.25">
      <c r="A920" s="7"/>
      <c r="U920" s="7"/>
      <c r="V920" s="7"/>
      <c r="X920" s="7"/>
      <c r="Z920" s="7"/>
      <c r="AB920" s="7"/>
      <c r="AC920" s="7"/>
      <c r="AE920" s="7"/>
      <c r="AG920" s="7"/>
      <c r="AI920" s="7"/>
      <c r="AJ920" s="7"/>
      <c r="AL920" s="7"/>
      <c r="AN920" s="7"/>
      <c r="AP920" s="7"/>
      <c r="AQ920" s="7"/>
      <c r="AS920" s="7"/>
      <c r="AU920" s="7"/>
      <c r="AW920" s="7"/>
      <c r="AX920" s="7"/>
      <c r="AZ920" s="7"/>
      <c r="BB920" s="7"/>
      <c r="BD920" s="7"/>
      <c r="BE920" s="7"/>
      <c r="BG920" s="7"/>
      <c r="BI920" s="7"/>
      <c r="BK920" s="7"/>
      <c r="BL920" s="7"/>
      <c r="BN920" s="7"/>
      <c r="BP920" s="7"/>
      <c r="BR920" s="7"/>
      <c r="BS920" s="7"/>
      <c r="BU920" s="7"/>
      <c r="BW920" s="7"/>
      <c r="BY920" s="7"/>
      <c r="BZ920" s="7"/>
      <c r="CB920" s="7"/>
      <c r="CD920" s="7"/>
      <c r="CF920" s="7"/>
    </row>
    <row r="921" spans="1:84" s="5" customFormat="1" x14ac:dyDescent="0.25">
      <c r="A921" s="7"/>
      <c r="U921" s="7"/>
      <c r="V921" s="7"/>
      <c r="X921" s="7"/>
      <c r="Z921" s="7"/>
      <c r="AB921" s="7"/>
      <c r="AC921" s="7"/>
      <c r="AE921" s="7"/>
      <c r="AG921" s="7"/>
      <c r="AI921" s="7"/>
      <c r="AJ921" s="7"/>
      <c r="AL921" s="7"/>
      <c r="AN921" s="7"/>
      <c r="AP921" s="7"/>
      <c r="AQ921" s="7"/>
      <c r="AS921" s="7"/>
      <c r="AU921" s="7"/>
      <c r="AW921" s="7"/>
      <c r="AX921" s="7"/>
      <c r="AZ921" s="7"/>
      <c r="BB921" s="7"/>
      <c r="BD921" s="7"/>
      <c r="BE921" s="7"/>
      <c r="BG921" s="7"/>
      <c r="BI921" s="7"/>
      <c r="BK921" s="7"/>
      <c r="BL921" s="7"/>
      <c r="BN921" s="7"/>
      <c r="BP921" s="7"/>
      <c r="BR921" s="7"/>
      <c r="BS921" s="7"/>
      <c r="BU921" s="7"/>
      <c r="BW921" s="7"/>
      <c r="BY921" s="7"/>
      <c r="BZ921" s="7"/>
      <c r="CB921" s="7"/>
      <c r="CD921" s="7"/>
      <c r="CF921" s="7"/>
    </row>
    <row r="922" spans="1:84" s="5" customFormat="1" x14ac:dyDescent="0.25">
      <c r="A922" s="7"/>
      <c r="U922" s="7"/>
      <c r="V922" s="7"/>
      <c r="X922" s="7"/>
      <c r="Z922" s="7"/>
      <c r="AB922" s="7"/>
      <c r="AC922" s="7"/>
      <c r="AE922" s="7"/>
      <c r="AG922" s="7"/>
      <c r="AI922" s="7"/>
      <c r="AJ922" s="7"/>
      <c r="AL922" s="7"/>
      <c r="AN922" s="7"/>
      <c r="AP922" s="7"/>
      <c r="AQ922" s="7"/>
      <c r="AS922" s="7"/>
      <c r="AU922" s="7"/>
      <c r="AW922" s="7"/>
      <c r="AX922" s="7"/>
      <c r="AZ922" s="7"/>
      <c r="BB922" s="7"/>
      <c r="BD922" s="7"/>
      <c r="BE922" s="7"/>
      <c r="BG922" s="7"/>
      <c r="BI922" s="7"/>
      <c r="BK922" s="7"/>
      <c r="BL922" s="7"/>
      <c r="BN922" s="7"/>
      <c r="BP922" s="7"/>
      <c r="BR922" s="7"/>
      <c r="BS922" s="7"/>
      <c r="BU922" s="7"/>
      <c r="BW922" s="7"/>
      <c r="BY922" s="7"/>
      <c r="BZ922" s="7"/>
      <c r="CB922" s="7"/>
      <c r="CD922" s="7"/>
      <c r="CF922" s="7"/>
    </row>
    <row r="923" spans="1:84" s="5" customFormat="1" x14ac:dyDescent="0.25">
      <c r="A923" s="7"/>
      <c r="U923" s="7"/>
      <c r="V923" s="7"/>
      <c r="X923" s="7"/>
      <c r="Z923" s="7"/>
      <c r="AB923" s="7"/>
      <c r="AC923" s="7"/>
      <c r="AE923" s="7"/>
      <c r="AG923" s="7"/>
      <c r="AI923" s="7"/>
      <c r="AJ923" s="7"/>
      <c r="AL923" s="7"/>
      <c r="AN923" s="7"/>
      <c r="AP923" s="7"/>
      <c r="AQ923" s="7"/>
      <c r="AS923" s="7"/>
      <c r="AU923" s="7"/>
      <c r="AW923" s="7"/>
      <c r="AX923" s="7"/>
      <c r="AZ923" s="7"/>
      <c r="BB923" s="7"/>
      <c r="BD923" s="7"/>
      <c r="BE923" s="7"/>
      <c r="BG923" s="7"/>
      <c r="BI923" s="7"/>
      <c r="BK923" s="7"/>
      <c r="BL923" s="7"/>
      <c r="BN923" s="7"/>
      <c r="BP923" s="7"/>
      <c r="BR923" s="7"/>
      <c r="BS923" s="7"/>
      <c r="BU923" s="7"/>
      <c r="BW923" s="7"/>
      <c r="BY923" s="7"/>
      <c r="BZ923" s="7"/>
      <c r="CB923" s="7"/>
      <c r="CD923" s="7"/>
      <c r="CF923" s="7"/>
    </row>
    <row r="924" spans="1:84" s="5" customFormat="1" x14ac:dyDescent="0.25">
      <c r="A924" s="7"/>
      <c r="U924" s="7"/>
      <c r="V924" s="7"/>
      <c r="X924" s="7"/>
      <c r="Z924" s="7"/>
      <c r="AB924" s="7"/>
      <c r="AC924" s="7"/>
      <c r="AE924" s="7"/>
      <c r="AG924" s="7"/>
      <c r="AI924" s="7"/>
      <c r="AJ924" s="7"/>
      <c r="AL924" s="7"/>
      <c r="AN924" s="7"/>
      <c r="AP924" s="7"/>
      <c r="AQ924" s="7"/>
      <c r="AS924" s="7"/>
      <c r="AU924" s="7"/>
      <c r="AW924" s="7"/>
      <c r="AX924" s="7"/>
      <c r="AZ924" s="7"/>
      <c r="BB924" s="7"/>
      <c r="BD924" s="7"/>
      <c r="BE924" s="7"/>
      <c r="BG924" s="7"/>
      <c r="BI924" s="7"/>
      <c r="BK924" s="7"/>
      <c r="BL924" s="7"/>
      <c r="BN924" s="7"/>
      <c r="BP924" s="7"/>
      <c r="BR924" s="7"/>
      <c r="BS924" s="7"/>
      <c r="BU924" s="7"/>
      <c r="BW924" s="7"/>
      <c r="BY924" s="7"/>
      <c r="BZ924" s="7"/>
      <c r="CB924" s="7"/>
      <c r="CD924" s="7"/>
      <c r="CF924" s="7"/>
    </row>
    <row r="925" spans="1:84" s="5" customFormat="1" x14ac:dyDescent="0.25">
      <c r="A925" s="7"/>
      <c r="U925" s="7"/>
      <c r="V925" s="7"/>
      <c r="X925" s="7"/>
      <c r="Z925" s="7"/>
      <c r="AB925" s="7"/>
      <c r="AC925" s="7"/>
      <c r="AE925" s="7"/>
      <c r="AG925" s="7"/>
      <c r="AI925" s="7"/>
      <c r="AJ925" s="7"/>
      <c r="AL925" s="7"/>
      <c r="AN925" s="7"/>
      <c r="AP925" s="7"/>
      <c r="AQ925" s="7"/>
      <c r="AS925" s="7"/>
      <c r="AU925" s="7"/>
      <c r="AW925" s="7"/>
      <c r="AX925" s="7"/>
      <c r="AZ925" s="7"/>
      <c r="BB925" s="7"/>
      <c r="BD925" s="7"/>
      <c r="BE925" s="7"/>
      <c r="BG925" s="7"/>
      <c r="BI925" s="7"/>
      <c r="BK925" s="7"/>
      <c r="BL925" s="7"/>
      <c r="BN925" s="7"/>
      <c r="BP925" s="7"/>
      <c r="BR925" s="7"/>
      <c r="BS925" s="7"/>
      <c r="BU925" s="7"/>
      <c r="BW925" s="7"/>
      <c r="BY925" s="7"/>
      <c r="BZ925" s="7"/>
      <c r="CB925" s="7"/>
      <c r="CD925" s="7"/>
      <c r="CF925" s="7"/>
    </row>
    <row r="926" spans="1:84" s="5" customFormat="1" x14ac:dyDescent="0.25">
      <c r="A926" s="7"/>
      <c r="U926" s="7"/>
      <c r="V926" s="7"/>
      <c r="X926" s="7"/>
      <c r="Z926" s="7"/>
      <c r="AB926" s="7"/>
      <c r="AC926" s="7"/>
      <c r="AE926" s="7"/>
      <c r="AG926" s="7"/>
      <c r="AI926" s="7"/>
      <c r="AJ926" s="7"/>
      <c r="AL926" s="7"/>
      <c r="AN926" s="7"/>
      <c r="AP926" s="7"/>
      <c r="AQ926" s="7"/>
      <c r="AS926" s="7"/>
      <c r="AU926" s="7"/>
      <c r="AW926" s="7"/>
      <c r="AX926" s="7"/>
      <c r="AZ926" s="7"/>
      <c r="BB926" s="7"/>
      <c r="BD926" s="7"/>
      <c r="BE926" s="7"/>
      <c r="BG926" s="7"/>
      <c r="BI926" s="7"/>
      <c r="BK926" s="7"/>
      <c r="BL926" s="7"/>
      <c r="BN926" s="7"/>
      <c r="BP926" s="7"/>
      <c r="BR926" s="7"/>
      <c r="BS926" s="7"/>
      <c r="BU926" s="7"/>
      <c r="BW926" s="7"/>
      <c r="BY926" s="7"/>
      <c r="BZ926" s="7"/>
      <c r="CB926" s="7"/>
      <c r="CD926" s="7"/>
      <c r="CF926" s="7"/>
    </row>
    <row r="927" spans="1:84" s="5" customFormat="1" x14ac:dyDescent="0.25">
      <c r="A927" s="7"/>
      <c r="U927" s="7"/>
      <c r="V927" s="7"/>
      <c r="X927" s="7"/>
      <c r="Z927" s="7"/>
      <c r="AB927" s="7"/>
      <c r="AC927" s="7"/>
      <c r="AE927" s="7"/>
      <c r="AG927" s="7"/>
      <c r="AI927" s="7"/>
      <c r="AJ927" s="7"/>
      <c r="AL927" s="7"/>
      <c r="AN927" s="7"/>
      <c r="AP927" s="7"/>
      <c r="AQ927" s="7"/>
      <c r="AS927" s="7"/>
      <c r="AU927" s="7"/>
      <c r="AW927" s="7"/>
      <c r="AX927" s="7"/>
      <c r="AZ927" s="7"/>
      <c r="BB927" s="7"/>
      <c r="BD927" s="7"/>
      <c r="BE927" s="7"/>
      <c r="BG927" s="7"/>
      <c r="BI927" s="7"/>
      <c r="BK927" s="7"/>
      <c r="BL927" s="7"/>
      <c r="BN927" s="7"/>
      <c r="BP927" s="7"/>
      <c r="BR927" s="7"/>
      <c r="BS927" s="7"/>
      <c r="BU927" s="7"/>
      <c r="BW927" s="7"/>
      <c r="BY927" s="7"/>
      <c r="BZ927" s="7"/>
      <c r="CB927" s="7"/>
      <c r="CD927" s="7"/>
      <c r="CF927" s="7"/>
    </row>
    <row r="928" spans="1:84" s="5" customFormat="1" x14ac:dyDescent="0.25">
      <c r="A928" s="7"/>
      <c r="U928" s="7"/>
      <c r="V928" s="7"/>
      <c r="X928" s="7"/>
      <c r="Z928" s="7"/>
      <c r="AB928" s="7"/>
      <c r="AC928" s="7"/>
      <c r="AE928" s="7"/>
      <c r="AG928" s="7"/>
      <c r="AI928" s="7"/>
      <c r="AJ928" s="7"/>
      <c r="AL928" s="7"/>
      <c r="AN928" s="7"/>
      <c r="AP928" s="7"/>
      <c r="AQ928" s="7"/>
      <c r="AS928" s="7"/>
      <c r="AU928" s="7"/>
      <c r="AW928" s="7"/>
      <c r="AX928" s="7"/>
      <c r="AZ928" s="7"/>
      <c r="BB928" s="7"/>
      <c r="BD928" s="7"/>
      <c r="BE928" s="7"/>
      <c r="BG928" s="7"/>
      <c r="BI928" s="7"/>
      <c r="BK928" s="7"/>
      <c r="BL928" s="7"/>
      <c r="BN928" s="7"/>
      <c r="BP928" s="7"/>
      <c r="BR928" s="7"/>
      <c r="BS928" s="7"/>
      <c r="BU928" s="7"/>
      <c r="BW928" s="7"/>
      <c r="BY928" s="7"/>
      <c r="BZ928" s="7"/>
      <c r="CB928" s="7"/>
      <c r="CD928" s="7"/>
      <c r="CF928" s="7"/>
    </row>
    <row r="929" spans="1:84" s="5" customFormat="1" x14ac:dyDescent="0.25">
      <c r="A929" s="7"/>
      <c r="U929" s="7"/>
      <c r="V929" s="7"/>
      <c r="X929" s="7"/>
      <c r="Z929" s="7"/>
      <c r="AB929" s="7"/>
      <c r="AC929" s="7"/>
      <c r="AE929" s="7"/>
      <c r="AG929" s="7"/>
      <c r="AI929" s="7"/>
      <c r="AJ929" s="7"/>
      <c r="AL929" s="7"/>
      <c r="AN929" s="7"/>
      <c r="AP929" s="7"/>
      <c r="AQ929" s="7"/>
      <c r="AS929" s="7"/>
      <c r="AU929" s="7"/>
      <c r="AW929" s="7"/>
      <c r="AX929" s="7"/>
      <c r="AZ929" s="7"/>
      <c r="BB929" s="7"/>
      <c r="BD929" s="7"/>
      <c r="BE929" s="7"/>
      <c r="BG929" s="7"/>
      <c r="BI929" s="7"/>
      <c r="BK929" s="7"/>
      <c r="BL929" s="7"/>
      <c r="BN929" s="7"/>
      <c r="BP929" s="7"/>
      <c r="BR929" s="7"/>
      <c r="BS929" s="7"/>
      <c r="BU929" s="7"/>
      <c r="BW929" s="7"/>
      <c r="BY929" s="7"/>
      <c r="BZ929" s="7"/>
      <c r="CB929" s="7"/>
      <c r="CD929" s="7"/>
      <c r="CF929" s="7"/>
    </row>
    <row r="930" spans="1:84" s="5" customFormat="1" x14ac:dyDescent="0.25">
      <c r="A930" s="7"/>
      <c r="U930" s="7"/>
      <c r="V930" s="7"/>
      <c r="X930" s="7"/>
      <c r="Z930" s="7"/>
      <c r="AB930" s="7"/>
      <c r="AC930" s="7"/>
      <c r="AE930" s="7"/>
      <c r="AG930" s="7"/>
      <c r="AI930" s="7"/>
      <c r="AJ930" s="7"/>
      <c r="AL930" s="7"/>
      <c r="AN930" s="7"/>
      <c r="AP930" s="7"/>
      <c r="AQ930" s="7"/>
      <c r="AS930" s="7"/>
      <c r="AU930" s="7"/>
      <c r="AW930" s="7"/>
      <c r="AX930" s="7"/>
      <c r="AZ930" s="7"/>
      <c r="BB930" s="7"/>
      <c r="BD930" s="7"/>
      <c r="BE930" s="7"/>
      <c r="BG930" s="7"/>
      <c r="BI930" s="7"/>
      <c r="BK930" s="7"/>
      <c r="BL930" s="7"/>
      <c r="BN930" s="7"/>
      <c r="BP930" s="7"/>
      <c r="BR930" s="7"/>
      <c r="BS930" s="7"/>
      <c r="BU930" s="7"/>
      <c r="BW930" s="7"/>
      <c r="BY930" s="7"/>
      <c r="BZ930" s="7"/>
      <c r="CB930" s="7"/>
      <c r="CD930" s="7"/>
      <c r="CF930" s="7"/>
    </row>
    <row r="931" spans="1:84" s="5" customFormat="1" x14ac:dyDescent="0.25">
      <c r="A931" s="7"/>
      <c r="U931" s="7"/>
      <c r="V931" s="7"/>
      <c r="X931" s="7"/>
      <c r="Z931" s="7"/>
      <c r="AB931" s="7"/>
      <c r="AC931" s="7"/>
      <c r="AE931" s="7"/>
      <c r="AG931" s="7"/>
      <c r="AI931" s="7"/>
      <c r="AJ931" s="7"/>
      <c r="AL931" s="7"/>
      <c r="AN931" s="7"/>
      <c r="AP931" s="7"/>
      <c r="AQ931" s="7"/>
      <c r="AS931" s="7"/>
      <c r="AU931" s="7"/>
      <c r="AW931" s="7"/>
      <c r="AX931" s="7"/>
      <c r="AZ931" s="7"/>
      <c r="BB931" s="7"/>
      <c r="BD931" s="7"/>
      <c r="BE931" s="7"/>
      <c r="BG931" s="7"/>
      <c r="BI931" s="7"/>
      <c r="BK931" s="7"/>
      <c r="BL931" s="7"/>
      <c r="BN931" s="7"/>
      <c r="BP931" s="7"/>
      <c r="BR931" s="7"/>
      <c r="BS931" s="7"/>
      <c r="BU931" s="7"/>
      <c r="BW931" s="7"/>
      <c r="BY931" s="7"/>
      <c r="BZ931" s="7"/>
      <c r="CB931" s="7"/>
      <c r="CD931" s="7"/>
      <c r="CF931" s="7"/>
    </row>
    <row r="932" spans="1:84" s="5" customFormat="1" x14ac:dyDescent="0.25">
      <c r="A932" s="7"/>
      <c r="U932" s="7"/>
      <c r="V932" s="7"/>
      <c r="X932" s="7"/>
      <c r="Z932" s="7"/>
      <c r="AB932" s="7"/>
      <c r="AC932" s="7"/>
      <c r="AE932" s="7"/>
      <c r="AG932" s="7"/>
      <c r="AI932" s="7"/>
      <c r="AJ932" s="7"/>
      <c r="AL932" s="7"/>
      <c r="AN932" s="7"/>
      <c r="AP932" s="7"/>
      <c r="AQ932" s="7"/>
      <c r="AS932" s="7"/>
      <c r="AU932" s="7"/>
      <c r="AW932" s="7"/>
      <c r="AX932" s="7"/>
      <c r="AZ932" s="7"/>
      <c r="BB932" s="7"/>
      <c r="BD932" s="7"/>
      <c r="BE932" s="7"/>
      <c r="BG932" s="7"/>
      <c r="BI932" s="7"/>
      <c r="BK932" s="7"/>
      <c r="BL932" s="7"/>
      <c r="BN932" s="7"/>
      <c r="BP932" s="7"/>
      <c r="BR932" s="7"/>
      <c r="BS932" s="7"/>
      <c r="BU932" s="7"/>
      <c r="BW932" s="7"/>
      <c r="BY932" s="7"/>
      <c r="BZ932" s="7"/>
      <c r="CB932" s="7"/>
      <c r="CD932" s="7"/>
      <c r="CF932" s="7"/>
    </row>
    <row r="933" spans="1:84" s="5" customFormat="1" x14ac:dyDescent="0.25">
      <c r="A933" s="7"/>
      <c r="U933" s="7"/>
      <c r="V933" s="7"/>
      <c r="X933" s="7"/>
      <c r="Z933" s="7"/>
      <c r="AB933" s="7"/>
      <c r="AC933" s="7"/>
      <c r="AE933" s="7"/>
      <c r="AG933" s="7"/>
      <c r="AI933" s="7"/>
      <c r="AJ933" s="7"/>
      <c r="AL933" s="7"/>
      <c r="AN933" s="7"/>
      <c r="AP933" s="7"/>
      <c r="AQ933" s="7"/>
      <c r="AS933" s="7"/>
      <c r="AU933" s="7"/>
      <c r="AW933" s="7"/>
      <c r="AX933" s="7"/>
      <c r="AZ933" s="7"/>
      <c r="BB933" s="7"/>
      <c r="BD933" s="7"/>
      <c r="BE933" s="7"/>
      <c r="BG933" s="7"/>
      <c r="BI933" s="7"/>
      <c r="BK933" s="7"/>
      <c r="BL933" s="7"/>
      <c r="BN933" s="7"/>
      <c r="BP933" s="7"/>
      <c r="BR933" s="7"/>
      <c r="BS933" s="7"/>
      <c r="BU933" s="7"/>
      <c r="BW933" s="7"/>
      <c r="BY933" s="7"/>
      <c r="BZ933" s="7"/>
      <c r="CB933" s="7"/>
      <c r="CD933" s="7"/>
      <c r="CF933" s="7"/>
    </row>
    <row r="934" spans="1:84" s="5" customFormat="1" x14ac:dyDescent="0.25">
      <c r="A934" s="7"/>
      <c r="U934" s="7"/>
      <c r="V934" s="7"/>
      <c r="X934" s="7"/>
      <c r="Z934" s="7"/>
      <c r="AB934" s="7"/>
      <c r="AC934" s="7"/>
      <c r="AE934" s="7"/>
      <c r="AG934" s="7"/>
      <c r="AI934" s="7"/>
      <c r="AJ934" s="7"/>
      <c r="AL934" s="7"/>
      <c r="AN934" s="7"/>
      <c r="AP934" s="7"/>
      <c r="AQ934" s="7"/>
      <c r="AS934" s="7"/>
      <c r="AU934" s="7"/>
      <c r="AW934" s="7"/>
      <c r="AX934" s="7"/>
      <c r="AZ934" s="7"/>
      <c r="BB934" s="7"/>
      <c r="BD934" s="7"/>
      <c r="BE934" s="7"/>
      <c r="BG934" s="7"/>
      <c r="BI934" s="7"/>
      <c r="BK934" s="7"/>
      <c r="BL934" s="7"/>
      <c r="BN934" s="7"/>
      <c r="BP934" s="7"/>
      <c r="BR934" s="7"/>
      <c r="BS934" s="7"/>
      <c r="BU934" s="7"/>
      <c r="BW934" s="7"/>
      <c r="BY934" s="7"/>
      <c r="BZ934" s="7"/>
      <c r="CB934" s="7"/>
      <c r="CD934" s="7"/>
      <c r="CF934" s="7"/>
    </row>
    <row r="935" spans="1:84" s="5" customFormat="1" x14ac:dyDescent="0.25">
      <c r="A935" s="7"/>
      <c r="U935" s="7"/>
      <c r="V935" s="7"/>
      <c r="X935" s="7"/>
      <c r="Z935" s="7"/>
      <c r="AB935" s="7"/>
      <c r="AC935" s="7"/>
      <c r="AE935" s="7"/>
      <c r="AG935" s="7"/>
      <c r="AI935" s="7"/>
      <c r="AJ935" s="7"/>
      <c r="AL935" s="7"/>
      <c r="AN935" s="7"/>
      <c r="AP935" s="7"/>
      <c r="AQ935" s="7"/>
      <c r="AS935" s="7"/>
      <c r="AU935" s="7"/>
      <c r="AW935" s="7"/>
      <c r="AX935" s="7"/>
      <c r="AZ935" s="7"/>
      <c r="BB935" s="7"/>
      <c r="BD935" s="7"/>
      <c r="BE935" s="7"/>
      <c r="BG935" s="7"/>
      <c r="BI935" s="7"/>
      <c r="BK935" s="7"/>
      <c r="BL935" s="7"/>
      <c r="BN935" s="7"/>
      <c r="BP935" s="7"/>
      <c r="BR935" s="7"/>
      <c r="BS935" s="7"/>
      <c r="BU935" s="7"/>
      <c r="BW935" s="7"/>
      <c r="BY935" s="7"/>
      <c r="BZ935" s="7"/>
      <c r="CB935" s="7"/>
      <c r="CD935" s="7"/>
      <c r="CF935" s="7"/>
    </row>
    <row r="936" spans="1:84" s="5" customFormat="1" x14ac:dyDescent="0.25">
      <c r="A936" s="7"/>
      <c r="U936" s="7"/>
      <c r="V936" s="7"/>
      <c r="X936" s="7"/>
      <c r="Z936" s="7"/>
      <c r="AB936" s="7"/>
      <c r="AC936" s="7"/>
      <c r="AE936" s="7"/>
      <c r="AG936" s="7"/>
      <c r="AI936" s="7"/>
      <c r="AJ936" s="7"/>
      <c r="AL936" s="7"/>
      <c r="AN936" s="7"/>
      <c r="AP936" s="7"/>
      <c r="AQ936" s="7"/>
      <c r="AS936" s="7"/>
      <c r="AU936" s="7"/>
      <c r="AW936" s="7"/>
      <c r="AX936" s="7"/>
      <c r="AZ936" s="7"/>
      <c r="BB936" s="7"/>
      <c r="BD936" s="7"/>
      <c r="BE936" s="7"/>
      <c r="BG936" s="7"/>
      <c r="BI936" s="7"/>
      <c r="BK936" s="7"/>
      <c r="BL936" s="7"/>
      <c r="BN936" s="7"/>
      <c r="BP936" s="7"/>
      <c r="BR936" s="7"/>
      <c r="BS936" s="7"/>
      <c r="BU936" s="7"/>
      <c r="BW936" s="7"/>
      <c r="BY936" s="7"/>
      <c r="BZ936" s="7"/>
      <c r="CB936" s="7"/>
      <c r="CD936" s="7"/>
      <c r="CF936" s="7"/>
    </row>
    <row r="937" spans="1:84" s="5" customFormat="1" x14ac:dyDescent="0.25">
      <c r="A937" s="7"/>
      <c r="U937" s="7"/>
      <c r="V937" s="7"/>
      <c r="X937" s="7"/>
      <c r="Z937" s="7"/>
      <c r="AB937" s="7"/>
      <c r="AC937" s="7"/>
      <c r="AE937" s="7"/>
      <c r="AG937" s="7"/>
      <c r="AI937" s="7"/>
      <c r="AJ937" s="7"/>
      <c r="AL937" s="7"/>
      <c r="AN937" s="7"/>
      <c r="AP937" s="7"/>
      <c r="AQ937" s="7"/>
      <c r="AS937" s="7"/>
      <c r="AU937" s="7"/>
      <c r="AW937" s="7"/>
      <c r="AX937" s="7"/>
      <c r="AZ937" s="7"/>
      <c r="BB937" s="7"/>
      <c r="BD937" s="7"/>
      <c r="BE937" s="7"/>
      <c r="BG937" s="7"/>
      <c r="BI937" s="7"/>
      <c r="BK937" s="7"/>
      <c r="BL937" s="7"/>
      <c r="BN937" s="7"/>
      <c r="BP937" s="7"/>
      <c r="BR937" s="7"/>
      <c r="BS937" s="7"/>
      <c r="BU937" s="7"/>
      <c r="BW937" s="7"/>
      <c r="BY937" s="7"/>
      <c r="BZ937" s="7"/>
      <c r="CB937" s="7"/>
      <c r="CD937" s="7"/>
      <c r="CF937" s="7"/>
    </row>
    <row r="938" spans="1:84" s="5" customFormat="1" x14ac:dyDescent="0.25">
      <c r="A938" s="7"/>
      <c r="U938" s="7"/>
      <c r="V938" s="7"/>
      <c r="X938" s="7"/>
      <c r="Z938" s="7"/>
      <c r="AB938" s="7"/>
      <c r="AC938" s="7"/>
      <c r="AE938" s="7"/>
      <c r="AG938" s="7"/>
      <c r="AI938" s="7"/>
      <c r="AJ938" s="7"/>
      <c r="AL938" s="7"/>
      <c r="AN938" s="7"/>
      <c r="AP938" s="7"/>
      <c r="AQ938" s="7"/>
      <c r="AS938" s="7"/>
      <c r="AU938" s="7"/>
      <c r="AW938" s="7"/>
      <c r="AX938" s="7"/>
      <c r="AZ938" s="7"/>
      <c r="BB938" s="7"/>
      <c r="BD938" s="7"/>
      <c r="BE938" s="7"/>
      <c r="BG938" s="7"/>
      <c r="BI938" s="7"/>
      <c r="BK938" s="7"/>
      <c r="BL938" s="7"/>
      <c r="BN938" s="7"/>
      <c r="BP938" s="7"/>
      <c r="BR938" s="7"/>
      <c r="BS938" s="7"/>
      <c r="BU938" s="7"/>
      <c r="BW938" s="7"/>
      <c r="BY938" s="7"/>
      <c r="BZ938" s="7"/>
      <c r="CB938" s="7"/>
      <c r="CD938" s="7"/>
      <c r="CF938" s="7"/>
    </row>
    <row r="939" spans="1:84" s="5" customFormat="1" x14ac:dyDescent="0.25">
      <c r="A939" s="7"/>
      <c r="U939" s="7"/>
      <c r="V939" s="7"/>
      <c r="X939" s="7"/>
      <c r="Z939" s="7"/>
      <c r="AB939" s="7"/>
      <c r="AC939" s="7"/>
      <c r="AE939" s="7"/>
      <c r="AG939" s="7"/>
      <c r="AI939" s="7"/>
      <c r="AJ939" s="7"/>
      <c r="AL939" s="7"/>
      <c r="AN939" s="7"/>
      <c r="AP939" s="7"/>
      <c r="AQ939" s="7"/>
      <c r="AS939" s="7"/>
      <c r="AU939" s="7"/>
      <c r="AW939" s="7"/>
      <c r="AX939" s="7"/>
      <c r="AZ939" s="7"/>
      <c r="BB939" s="7"/>
      <c r="BD939" s="7"/>
      <c r="BE939" s="7"/>
      <c r="BG939" s="7"/>
      <c r="BI939" s="7"/>
      <c r="BK939" s="7"/>
      <c r="BL939" s="7"/>
      <c r="BN939" s="7"/>
      <c r="BP939" s="7"/>
      <c r="BR939" s="7"/>
      <c r="BS939" s="7"/>
      <c r="BU939" s="7"/>
      <c r="BW939" s="7"/>
      <c r="BY939" s="7"/>
      <c r="BZ939" s="7"/>
      <c r="CB939" s="7"/>
      <c r="CD939" s="7"/>
      <c r="CF939" s="7"/>
    </row>
    <row r="940" spans="1:84" s="5" customFormat="1" x14ac:dyDescent="0.25">
      <c r="A940" s="7"/>
      <c r="U940" s="7"/>
      <c r="V940" s="7"/>
      <c r="X940" s="7"/>
      <c r="Z940" s="7"/>
      <c r="AB940" s="7"/>
      <c r="AC940" s="7"/>
      <c r="AE940" s="7"/>
      <c r="AG940" s="7"/>
      <c r="AI940" s="7"/>
      <c r="AJ940" s="7"/>
      <c r="AL940" s="7"/>
      <c r="AN940" s="7"/>
      <c r="AP940" s="7"/>
      <c r="AQ940" s="7"/>
      <c r="AS940" s="7"/>
      <c r="AU940" s="7"/>
      <c r="AW940" s="7"/>
      <c r="AX940" s="7"/>
      <c r="AZ940" s="7"/>
      <c r="BB940" s="7"/>
      <c r="BD940" s="7"/>
      <c r="BE940" s="7"/>
      <c r="BG940" s="7"/>
      <c r="BI940" s="7"/>
      <c r="BK940" s="7"/>
      <c r="BL940" s="7"/>
      <c r="BN940" s="7"/>
      <c r="BP940" s="7"/>
      <c r="BR940" s="7"/>
      <c r="BS940" s="7"/>
      <c r="BU940" s="7"/>
      <c r="BW940" s="7"/>
      <c r="BY940" s="7"/>
      <c r="BZ940" s="7"/>
      <c r="CB940" s="7"/>
      <c r="CD940" s="7"/>
      <c r="CF940" s="7"/>
    </row>
    <row r="941" spans="1:84" s="5" customFormat="1" x14ac:dyDescent="0.25">
      <c r="A941" s="7"/>
      <c r="U941" s="7"/>
      <c r="V941" s="7"/>
      <c r="X941" s="7"/>
      <c r="Z941" s="7"/>
      <c r="AB941" s="7"/>
      <c r="AC941" s="7"/>
      <c r="AE941" s="7"/>
      <c r="AG941" s="7"/>
      <c r="AI941" s="7"/>
      <c r="AJ941" s="7"/>
      <c r="AL941" s="7"/>
      <c r="AN941" s="7"/>
      <c r="AP941" s="7"/>
      <c r="AQ941" s="7"/>
      <c r="AS941" s="7"/>
      <c r="AU941" s="7"/>
      <c r="AW941" s="7"/>
      <c r="AX941" s="7"/>
      <c r="AZ941" s="7"/>
      <c r="BB941" s="7"/>
      <c r="BD941" s="7"/>
      <c r="BE941" s="7"/>
      <c r="BG941" s="7"/>
      <c r="BI941" s="7"/>
      <c r="BK941" s="7"/>
      <c r="BL941" s="7"/>
      <c r="BN941" s="7"/>
      <c r="BP941" s="7"/>
      <c r="BR941" s="7"/>
      <c r="BS941" s="7"/>
      <c r="BU941" s="7"/>
      <c r="BW941" s="7"/>
      <c r="BY941" s="7"/>
      <c r="BZ941" s="7"/>
      <c r="CB941" s="7"/>
      <c r="CD941" s="7"/>
      <c r="CF941" s="7"/>
    </row>
    <row r="942" spans="1:84" s="5" customFormat="1" x14ac:dyDescent="0.25">
      <c r="A942" s="7"/>
      <c r="U942" s="7"/>
      <c r="V942" s="7"/>
      <c r="X942" s="7"/>
      <c r="Z942" s="7"/>
      <c r="AB942" s="7"/>
      <c r="AC942" s="7"/>
      <c r="AE942" s="7"/>
      <c r="AG942" s="7"/>
      <c r="AI942" s="7"/>
      <c r="AJ942" s="7"/>
      <c r="AL942" s="7"/>
      <c r="AN942" s="7"/>
      <c r="AP942" s="7"/>
      <c r="AQ942" s="7"/>
      <c r="AS942" s="7"/>
      <c r="AU942" s="7"/>
      <c r="AW942" s="7"/>
      <c r="AX942" s="7"/>
      <c r="AZ942" s="7"/>
      <c r="BB942" s="7"/>
      <c r="BD942" s="7"/>
      <c r="BE942" s="7"/>
      <c r="BG942" s="7"/>
      <c r="BI942" s="7"/>
      <c r="BK942" s="7"/>
      <c r="BL942" s="7"/>
      <c r="BN942" s="7"/>
      <c r="BP942" s="7"/>
      <c r="BR942" s="7"/>
      <c r="BS942" s="7"/>
      <c r="BU942" s="7"/>
      <c r="BW942" s="7"/>
      <c r="BY942" s="7"/>
      <c r="BZ942" s="7"/>
      <c r="CB942" s="7"/>
      <c r="CD942" s="7"/>
      <c r="CF942" s="7"/>
    </row>
    <row r="943" spans="1:84" s="5" customFormat="1" x14ac:dyDescent="0.25">
      <c r="A943" s="7"/>
      <c r="U943" s="7"/>
      <c r="V943" s="7"/>
      <c r="X943" s="7"/>
      <c r="Z943" s="7"/>
      <c r="AB943" s="7"/>
      <c r="AC943" s="7"/>
      <c r="AE943" s="7"/>
      <c r="AG943" s="7"/>
      <c r="AI943" s="7"/>
      <c r="AJ943" s="7"/>
      <c r="AL943" s="7"/>
      <c r="AN943" s="7"/>
      <c r="AP943" s="7"/>
      <c r="AQ943" s="7"/>
      <c r="AS943" s="7"/>
      <c r="AU943" s="7"/>
      <c r="AW943" s="7"/>
      <c r="AX943" s="7"/>
      <c r="AZ943" s="7"/>
      <c r="BB943" s="7"/>
      <c r="BD943" s="7"/>
      <c r="BE943" s="7"/>
      <c r="BG943" s="7"/>
      <c r="BI943" s="7"/>
      <c r="BK943" s="7"/>
      <c r="BL943" s="7"/>
      <c r="BN943" s="7"/>
      <c r="BP943" s="7"/>
      <c r="BR943" s="7"/>
      <c r="BS943" s="7"/>
      <c r="BU943" s="7"/>
      <c r="BW943" s="7"/>
      <c r="BY943" s="7"/>
      <c r="BZ943" s="7"/>
      <c r="CB943" s="7"/>
      <c r="CD943" s="7"/>
      <c r="CF943" s="7"/>
    </row>
    <row r="944" spans="1:84" s="5" customFormat="1" x14ac:dyDescent="0.25">
      <c r="A944" s="7"/>
      <c r="U944" s="7"/>
      <c r="V944" s="7"/>
      <c r="X944" s="7"/>
      <c r="Z944" s="7"/>
      <c r="AB944" s="7"/>
      <c r="AC944" s="7"/>
      <c r="AE944" s="7"/>
      <c r="AG944" s="7"/>
      <c r="AI944" s="7"/>
      <c r="AJ944" s="7"/>
      <c r="AL944" s="7"/>
      <c r="AN944" s="7"/>
      <c r="AP944" s="7"/>
      <c r="AQ944" s="7"/>
      <c r="AS944" s="7"/>
      <c r="AU944" s="7"/>
      <c r="AW944" s="7"/>
      <c r="AX944" s="7"/>
      <c r="AZ944" s="7"/>
      <c r="BB944" s="7"/>
      <c r="BD944" s="7"/>
      <c r="BE944" s="7"/>
      <c r="BG944" s="7"/>
      <c r="BI944" s="7"/>
      <c r="BK944" s="7"/>
      <c r="BL944" s="7"/>
      <c r="BN944" s="7"/>
      <c r="BP944" s="7"/>
      <c r="BR944" s="7"/>
      <c r="BS944" s="7"/>
      <c r="BU944" s="7"/>
      <c r="BW944" s="7"/>
      <c r="BY944" s="7"/>
      <c r="BZ944" s="7"/>
      <c r="CB944" s="7"/>
      <c r="CD944" s="7"/>
      <c r="CF944" s="7"/>
    </row>
    <row r="945" spans="1:84" s="5" customFormat="1" x14ac:dyDescent="0.25">
      <c r="A945" s="7"/>
      <c r="U945" s="7"/>
      <c r="V945" s="7"/>
      <c r="X945" s="7"/>
      <c r="Z945" s="7"/>
      <c r="AB945" s="7"/>
      <c r="AC945" s="7"/>
      <c r="AE945" s="7"/>
      <c r="AG945" s="7"/>
      <c r="AI945" s="7"/>
      <c r="AJ945" s="7"/>
      <c r="AL945" s="7"/>
      <c r="AN945" s="7"/>
      <c r="AP945" s="7"/>
      <c r="AQ945" s="7"/>
      <c r="AS945" s="7"/>
      <c r="AU945" s="7"/>
      <c r="AW945" s="7"/>
      <c r="AX945" s="7"/>
      <c r="AZ945" s="7"/>
      <c r="BB945" s="7"/>
      <c r="BD945" s="7"/>
      <c r="BE945" s="7"/>
      <c r="BG945" s="7"/>
      <c r="BI945" s="7"/>
      <c r="BK945" s="7"/>
      <c r="BL945" s="7"/>
      <c r="BN945" s="7"/>
      <c r="BP945" s="7"/>
      <c r="BR945" s="7"/>
      <c r="BS945" s="7"/>
      <c r="BU945" s="7"/>
      <c r="BW945" s="7"/>
      <c r="BY945" s="7"/>
      <c r="BZ945" s="7"/>
      <c r="CB945" s="7"/>
      <c r="CD945" s="7"/>
      <c r="CF945" s="7"/>
    </row>
    <row r="946" spans="1:84" s="5" customFormat="1" x14ac:dyDescent="0.25">
      <c r="A946" s="7"/>
      <c r="U946" s="7"/>
      <c r="V946" s="7"/>
      <c r="X946" s="7"/>
      <c r="Z946" s="7"/>
      <c r="AB946" s="7"/>
      <c r="AC946" s="7"/>
      <c r="AE946" s="7"/>
      <c r="AG946" s="7"/>
      <c r="AI946" s="7"/>
      <c r="AJ946" s="7"/>
      <c r="AL946" s="7"/>
      <c r="AN946" s="7"/>
      <c r="AP946" s="7"/>
      <c r="AQ946" s="7"/>
      <c r="AS946" s="7"/>
      <c r="AU946" s="7"/>
      <c r="AW946" s="7"/>
      <c r="AX946" s="7"/>
      <c r="AZ946" s="7"/>
      <c r="BB946" s="7"/>
      <c r="BD946" s="7"/>
      <c r="BE946" s="7"/>
      <c r="BG946" s="7"/>
      <c r="BI946" s="7"/>
      <c r="BK946" s="7"/>
      <c r="BL946" s="7"/>
      <c r="BN946" s="7"/>
      <c r="BP946" s="7"/>
      <c r="BR946" s="7"/>
      <c r="BS946" s="7"/>
      <c r="BU946" s="7"/>
      <c r="BW946" s="7"/>
      <c r="BY946" s="7"/>
      <c r="BZ946" s="7"/>
      <c r="CB946" s="7"/>
      <c r="CD946" s="7"/>
      <c r="CF946" s="7"/>
    </row>
    <row r="947" spans="1:84" s="5" customFormat="1" x14ac:dyDescent="0.25">
      <c r="A947" s="7"/>
      <c r="U947" s="7"/>
      <c r="V947" s="7"/>
      <c r="X947" s="7"/>
      <c r="Z947" s="7"/>
      <c r="AB947" s="7"/>
      <c r="AC947" s="7"/>
      <c r="AE947" s="7"/>
      <c r="AG947" s="7"/>
      <c r="AI947" s="7"/>
      <c r="AJ947" s="7"/>
      <c r="AL947" s="7"/>
      <c r="AN947" s="7"/>
      <c r="AP947" s="7"/>
      <c r="AQ947" s="7"/>
      <c r="AS947" s="7"/>
      <c r="AU947" s="7"/>
      <c r="AW947" s="7"/>
      <c r="AX947" s="7"/>
      <c r="AZ947" s="7"/>
      <c r="BB947" s="7"/>
      <c r="BD947" s="7"/>
      <c r="BE947" s="7"/>
      <c r="BG947" s="7"/>
      <c r="BI947" s="7"/>
      <c r="BK947" s="7"/>
      <c r="BL947" s="7"/>
      <c r="BN947" s="7"/>
      <c r="BP947" s="7"/>
      <c r="BR947" s="7"/>
      <c r="BS947" s="7"/>
      <c r="BU947" s="7"/>
      <c r="BW947" s="7"/>
      <c r="BY947" s="7"/>
      <c r="BZ947" s="7"/>
      <c r="CB947" s="7"/>
      <c r="CD947" s="7"/>
      <c r="CF947" s="7"/>
    </row>
    <row r="948" spans="1:84" s="5" customFormat="1" x14ac:dyDescent="0.25">
      <c r="A948" s="7"/>
      <c r="U948" s="7"/>
      <c r="V948" s="7"/>
      <c r="X948" s="7"/>
      <c r="Z948" s="7"/>
      <c r="AB948" s="7"/>
      <c r="AC948" s="7"/>
      <c r="AE948" s="7"/>
      <c r="AG948" s="7"/>
      <c r="AI948" s="7"/>
      <c r="AJ948" s="7"/>
      <c r="AL948" s="7"/>
      <c r="AN948" s="7"/>
      <c r="AP948" s="7"/>
      <c r="AQ948" s="7"/>
      <c r="AS948" s="7"/>
      <c r="AU948" s="7"/>
      <c r="AW948" s="7"/>
      <c r="AX948" s="7"/>
      <c r="AZ948" s="7"/>
      <c r="BB948" s="7"/>
      <c r="BD948" s="7"/>
      <c r="BE948" s="7"/>
      <c r="BG948" s="7"/>
      <c r="BI948" s="7"/>
      <c r="BK948" s="7"/>
      <c r="BL948" s="7"/>
      <c r="BN948" s="7"/>
      <c r="BP948" s="7"/>
      <c r="BR948" s="7"/>
      <c r="BS948" s="7"/>
      <c r="BU948" s="7"/>
      <c r="BW948" s="7"/>
      <c r="BY948" s="7"/>
      <c r="BZ948" s="7"/>
      <c r="CB948" s="7"/>
      <c r="CD948" s="7"/>
      <c r="CF948" s="7"/>
    </row>
    <row r="949" spans="1:84" s="5" customFormat="1" x14ac:dyDescent="0.25">
      <c r="A949" s="7"/>
      <c r="U949" s="7"/>
      <c r="V949" s="7"/>
      <c r="X949" s="7"/>
      <c r="Z949" s="7"/>
      <c r="AB949" s="7"/>
      <c r="AC949" s="7"/>
      <c r="AE949" s="7"/>
      <c r="AG949" s="7"/>
      <c r="AI949" s="7"/>
      <c r="AJ949" s="7"/>
      <c r="AL949" s="7"/>
      <c r="AN949" s="7"/>
      <c r="AP949" s="7"/>
      <c r="AQ949" s="7"/>
      <c r="AS949" s="7"/>
      <c r="AU949" s="7"/>
      <c r="AW949" s="7"/>
      <c r="AX949" s="7"/>
      <c r="AZ949" s="7"/>
      <c r="BB949" s="7"/>
      <c r="BD949" s="7"/>
      <c r="BE949" s="7"/>
      <c r="BG949" s="7"/>
      <c r="BI949" s="7"/>
      <c r="BK949" s="7"/>
      <c r="BL949" s="7"/>
      <c r="BN949" s="7"/>
      <c r="BP949" s="7"/>
      <c r="BR949" s="7"/>
      <c r="BS949" s="7"/>
      <c r="BU949" s="7"/>
      <c r="BW949" s="7"/>
      <c r="BY949" s="7"/>
      <c r="BZ949" s="7"/>
      <c r="CB949" s="7"/>
      <c r="CD949" s="7"/>
      <c r="CF949" s="7"/>
    </row>
    <row r="950" spans="1:84" s="5" customFormat="1" x14ac:dyDescent="0.25">
      <c r="A950" s="7"/>
      <c r="U950" s="7"/>
      <c r="V950" s="7"/>
      <c r="X950" s="7"/>
      <c r="Z950" s="7"/>
      <c r="AB950" s="7"/>
      <c r="AC950" s="7"/>
      <c r="AE950" s="7"/>
      <c r="AG950" s="7"/>
      <c r="AI950" s="7"/>
      <c r="AJ950" s="7"/>
      <c r="AL950" s="7"/>
      <c r="AN950" s="7"/>
      <c r="AP950" s="7"/>
      <c r="AQ950" s="7"/>
      <c r="AS950" s="7"/>
      <c r="AU950" s="7"/>
      <c r="AW950" s="7"/>
      <c r="AX950" s="7"/>
      <c r="AZ950" s="7"/>
      <c r="BB950" s="7"/>
      <c r="BD950" s="7"/>
      <c r="BE950" s="7"/>
      <c r="BG950" s="7"/>
      <c r="BI950" s="7"/>
      <c r="BK950" s="7"/>
      <c r="BL950" s="7"/>
      <c r="BN950" s="7"/>
      <c r="BP950" s="7"/>
      <c r="BR950" s="7"/>
      <c r="BS950" s="7"/>
      <c r="BU950" s="7"/>
      <c r="BW950" s="7"/>
      <c r="BY950" s="7"/>
      <c r="BZ950" s="7"/>
      <c r="CB950" s="7"/>
      <c r="CD950" s="7"/>
      <c r="CF950" s="7"/>
    </row>
    <row r="951" spans="1:84" s="5" customFormat="1" x14ac:dyDescent="0.25">
      <c r="A951" s="7"/>
      <c r="U951" s="7"/>
      <c r="V951" s="7"/>
      <c r="X951" s="7"/>
      <c r="Z951" s="7"/>
      <c r="AB951" s="7"/>
      <c r="AC951" s="7"/>
      <c r="AE951" s="7"/>
      <c r="AG951" s="7"/>
      <c r="AI951" s="7"/>
      <c r="AJ951" s="7"/>
      <c r="AL951" s="7"/>
      <c r="AN951" s="7"/>
      <c r="AP951" s="7"/>
      <c r="AQ951" s="7"/>
      <c r="AS951" s="7"/>
      <c r="AU951" s="7"/>
      <c r="AW951" s="7"/>
      <c r="AX951" s="7"/>
      <c r="AZ951" s="7"/>
      <c r="BB951" s="7"/>
      <c r="BD951" s="7"/>
      <c r="BE951" s="7"/>
      <c r="BG951" s="7"/>
      <c r="BI951" s="7"/>
      <c r="BK951" s="7"/>
      <c r="BL951" s="7"/>
      <c r="BN951" s="7"/>
      <c r="BP951" s="7"/>
      <c r="BR951" s="7"/>
      <c r="BS951" s="7"/>
      <c r="BU951" s="7"/>
      <c r="BW951" s="7"/>
      <c r="BY951" s="7"/>
      <c r="BZ951" s="7"/>
      <c r="CB951" s="7"/>
      <c r="CD951" s="7"/>
      <c r="CF951" s="7"/>
    </row>
    <row r="952" spans="1:84" s="5" customFormat="1" x14ac:dyDescent="0.25">
      <c r="A952" s="7"/>
      <c r="U952" s="7"/>
      <c r="V952" s="7"/>
      <c r="X952" s="7"/>
      <c r="Z952" s="7"/>
      <c r="AB952" s="7"/>
      <c r="AC952" s="7"/>
      <c r="AE952" s="7"/>
      <c r="AG952" s="7"/>
      <c r="AI952" s="7"/>
      <c r="AJ952" s="7"/>
      <c r="AL952" s="7"/>
      <c r="AN952" s="7"/>
      <c r="AP952" s="7"/>
      <c r="AQ952" s="7"/>
      <c r="AS952" s="7"/>
      <c r="AU952" s="7"/>
      <c r="AW952" s="7"/>
      <c r="AX952" s="7"/>
      <c r="AZ952" s="7"/>
      <c r="BB952" s="7"/>
      <c r="BD952" s="7"/>
      <c r="BE952" s="7"/>
      <c r="BG952" s="7"/>
      <c r="BI952" s="7"/>
      <c r="BK952" s="7"/>
      <c r="BL952" s="7"/>
      <c r="BN952" s="7"/>
      <c r="BP952" s="7"/>
      <c r="BR952" s="7"/>
      <c r="BS952" s="7"/>
      <c r="BU952" s="7"/>
      <c r="BW952" s="7"/>
      <c r="BY952" s="7"/>
      <c r="BZ952" s="7"/>
      <c r="CB952" s="7"/>
      <c r="CD952" s="7"/>
      <c r="CF952" s="7"/>
    </row>
    <row r="953" spans="1:84" s="5" customFormat="1" x14ac:dyDescent="0.25">
      <c r="A953" s="7"/>
      <c r="U953" s="7"/>
      <c r="V953" s="7"/>
      <c r="X953" s="7"/>
      <c r="Z953" s="7"/>
      <c r="AB953" s="7"/>
      <c r="AC953" s="7"/>
      <c r="AE953" s="7"/>
      <c r="AG953" s="7"/>
      <c r="AI953" s="7"/>
      <c r="AJ953" s="7"/>
      <c r="AL953" s="7"/>
      <c r="AN953" s="7"/>
      <c r="AP953" s="7"/>
      <c r="AQ953" s="7"/>
      <c r="AS953" s="7"/>
      <c r="AU953" s="7"/>
      <c r="AW953" s="7"/>
      <c r="AX953" s="7"/>
      <c r="AZ953" s="7"/>
      <c r="BB953" s="7"/>
      <c r="BD953" s="7"/>
      <c r="BE953" s="7"/>
      <c r="BG953" s="7"/>
      <c r="BI953" s="7"/>
      <c r="BK953" s="7"/>
      <c r="BL953" s="7"/>
      <c r="BN953" s="7"/>
      <c r="BP953" s="7"/>
      <c r="BR953" s="7"/>
      <c r="BS953" s="7"/>
      <c r="BU953" s="7"/>
      <c r="BW953" s="7"/>
      <c r="BY953" s="7"/>
      <c r="BZ953" s="7"/>
      <c r="CB953" s="7"/>
      <c r="CD953" s="7"/>
      <c r="CF953" s="7"/>
    </row>
    <row r="954" spans="1:84" s="5" customFormat="1" x14ac:dyDescent="0.25">
      <c r="A954" s="7"/>
      <c r="U954" s="7"/>
      <c r="V954" s="7"/>
      <c r="X954" s="7"/>
      <c r="Z954" s="7"/>
      <c r="AB954" s="7"/>
      <c r="AC954" s="7"/>
      <c r="AE954" s="7"/>
      <c r="AG954" s="7"/>
      <c r="AI954" s="7"/>
      <c r="AJ954" s="7"/>
      <c r="AL954" s="7"/>
      <c r="AN954" s="7"/>
      <c r="AP954" s="7"/>
      <c r="AQ954" s="7"/>
      <c r="AS954" s="7"/>
      <c r="AU954" s="7"/>
      <c r="AW954" s="7"/>
      <c r="AX954" s="7"/>
      <c r="AZ954" s="7"/>
      <c r="BB954" s="7"/>
      <c r="BD954" s="7"/>
      <c r="BE954" s="7"/>
      <c r="BG954" s="7"/>
      <c r="BI954" s="7"/>
      <c r="BK954" s="7"/>
      <c r="BL954" s="7"/>
      <c r="BN954" s="7"/>
      <c r="BP954" s="7"/>
      <c r="BR954" s="7"/>
      <c r="BS954" s="7"/>
      <c r="BU954" s="7"/>
      <c r="BW954" s="7"/>
      <c r="BY954" s="7"/>
      <c r="BZ954" s="7"/>
      <c r="CB954" s="7"/>
      <c r="CD954" s="7"/>
      <c r="CF954" s="7"/>
    </row>
    <row r="955" spans="1:84" s="5" customFormat="1" x14ac:dyDescent="0.25">
      <c r="A955" s="7"/>
      <c r="U955" s="7"/>
      <c r="V955" s="7"/>
      <c r="X955" s="7"/>
      <c r="Z955" s="7"/>
      <c r="AB955" s="7"/>
      <c r="AC955" s="7"/>
      <c r="AE955" s="7"/>
      <c r="AG955" s="7"/>
      <c r="AI955" s="7"/>
      <c r="AJ955" s="7"/>
      <c r="AL955" s="7"/>
      <c r="AN955" s="7"/>
      <c r="AP955" s="7"/>
      <c r="AQ955" s="7"/>
      <c r="AS955" s="7"/>
      <c r="AU955" s="7"/>
      <c r="AW955" s="7"/>
      <c r="AX955" s="7"/>
      <c r="AZ955" s="7"/>
      <c r="BB955" s="7"/>
      <c r="BD955" s="7"/>
      <c r="BE955" s="7"/>
      <c r="BG955" s="7"/>
      <c r="BI955" s="7"/>
      <c r="BK955" s="7"/>
      <c r="BL955" s="7"/>
      <c r="BN955" s="7"/>
      <c r="BP955" s="7"/>
      <c r="BR955" s="7"/>
      <c r="BS955" s="7"/>
      <c r="BU955" s="7"/>
      <c r="BW955" s="7"/>
      <c r="BY955" s="7"/>
      <c r="BZ955" s="7"/>
      <c r="CB955" s="7"/>
      <c r="CD955" s="7"/>
      <c r="CF955" s="7"/>
    </row>
    <row r="956" spans="1:84" s="5" customFormat="1" x14ac:dyDescent="0.25">
      <c r="A956" s="7"/>
      <c r="U956" s="7"/>
      <c r="V956" s="7"/>
      <c r="X956" s="7"/>
      <c r="Z956" s="7"/>
      <c r="AB956" s="7"/>
      <c r="AC956" s="7"/>
      <c r="AE956" s="7"/>
      <c r="AG956" s="7"/>
      <c r="AI956" s="7"/>
      <c r="AJ956" s="7"/>
      <c r="AL956" s="7"/>
      <c r="AN956" s="7"/>
      <c r="AP956" s="7"/>
      <c r="AQ956" s="7"/>
      <c r="AS956" s="7"/>
      <c r="AU956" s="7"/>
      <c r="AW956" s="7"/>
      <c r="AX956" s="7"/>
      <c r="AZ956" s="7"/>
      <c r="BB956" s="7"/>
      <c r="BD956" s="7"/>
      <c r="BE956" s="7"/>
      <c r="BG956" s="7"/>
      <c r="BI956" s="7"/>
      <c r="BK956" s="7"/>
      <c r="BL956" s="7"/>
      <c r="BN956" s="7"/>
      <c r="BP956" s="7"/>
      <c r="BR956" s="7"/>
      <c r="BS956" s="7"/>
      <c r="BU956" s="7"/>
      <c r="BW956" s="7"/>
      <c r="BY956" s="7"/>
      <c r="BZ956" s="7"/>
      <c r="CB956" s="7"/>
      <c r="CD956" s="7"/>
      <c r="CF956" s="7"/>
    </row>
    <row r="957" spans="1:84" s="5" customFormat="1" x14ac:dyDescent="0.25">
      <c r="A957" s="7"/>
      <c r="U957" s="7"/>
      <c r="V957" s="7"/>
      <c r="X957" s="7"/>
      <c r="Z957" s="7"/>
      <c r="AB957" s="7"/>
      <c r="AC957" s="7"/>
      <c r="AE957" s="7"/>
      <c r="AG957" s="7"/>
      <c r="AI957" s="7"/>
      <c r="AJ957" s="7"/>
      <c r="AL957" s="7"/>
      <c r="AN957" s="7"/>
      <c r="AP957" s="7"/>
      <c r="AQ957" s="7"/>
      <c r="AS957" s="7"/>
      <c r="AU957" s="7"/>
      <c r="AW957" s="7"/>
      <c r="AX957" s="7"/>
      <c r="AZ957" s="7"/>
      <c r="BB957" s="7"/>
      <c r="BD957" s="7"/>
      <c r="BE957" s="7"/>
      <c r="BG957" s="7"/>
      <c r="BI957" s="7"/>
      <c r="BK957" s="7"/>
      <c r="BL957" s="7"/>
      <c r="BN957" s="7"/>
      <c r="BP957" s="7"/>
      <c r="BR957" s="7"/>
      <c r="BS957" s="7"/>
      <c r="BU957" s="7"/>
      <c r="BW957" s="7"/>
      <c r="BY957" s="7"/>
      <c r="BZ957" s="7"/>
      <c r="CB957" s="7"/>
      <c r="CD957" s="7"/>
      <c r="CF957" s="7"/>
    </row>
    <row r="958" spans="1:84" s="5" customFormat="1" x14ac:dyDescent="0.25">
      <c r="A958" s="7"/>
      <c r="U958" s="7"/>
      <c r="V958" s="7"/>
      <c r="X958" s="7"/>
      <c r="Z958" s="7"/>
      <c r="AB958" s="7"/>
      <c r="AC958" s="7"/>
      <c r="AE958" s="7"/>
      <c r="AG958" s="7"/>
      <c r="AI958" s="7"/>
      <c r="AJ958" s="7"/>
      <c r="AL958" s="7"/>
      <c r="AN958" s="7"/>
      <c r="AP958" s="7"/>
      <c r="AQ958" s="7"/>
      <c r="AS958" s="7"/>
      <c r="AU958" s="7"/>
      <c r="AW958" s="7"/>
      <c r="AX958" s="7"/>
      <c r="AZ958" s="7"/>
      <c r="BB958" s="7"/>
      <c r="BD958" s="7"/>
      <c r="BE958" s="7"/>
      <c r="BG958" s="7"/>
      <c r="BI958" s="7"/>
      <c r="BK958" s="7"/>
      <c r="BL958" s="7"/>
      <c r="BN958" s="7"/>
      <c r="BP958" s="7"/>
      <c r="BR958" s="7"/>
      <c r="BS958" s="7"/>
      <c r="BU958" s="7"/>
      <c r="BW958" s="7"/>
      <c r="BY958" s="7"/>
      <c r="BZ958" s="7"/>
      <c r="CB958" s="7"/>
      <c r="CD958" s="7"/>
      <c r="CF958" s="7"/>
    </row>
    <row r="959" spans="1:84" s="5" customFormat="1" x14ac:dyDescent="0.25">
      <c r="A959" s="7"/>
      <c r="U959" s="7"/>
      <c r="V959" s="7"/>
      <c r="X959" s="7"/>
      <c r="Z959" s="7"/>
      <c r="AB959" s="7"/>
      <c r="AC959" s="7"/>
      <c r="AE959" s="7"/>
      <c r="AG959" s="7"/>
      <c r="AI959" s="7"/>
      <c r="AJ959" s="7"/>
      <c r="AL959" s="7"/>
      <c r="AN959" s="7"/>
      <c r="AP959" s="7"/>
      <c r="AQ959" s="7"/>
      <c r="AS959" s="7"/>
      <c r="AU959" s="7"/>
      <c r="AW959" s="7"/>
      <c r="AX959" s="7"/>
      <c r="AZ959" s="7"/>
      <c r="BB959" s="7"/>
      <c r="BD959" s="7"/>
      <c r="BE959" s="7"/>
      <c r="BG959" s="7"/>
      <c r="BI959" s="7"/>
      <c r="BK959" s="7"/>
      <c r="BL959" s="7"/>
      <c r="BN959" s="7"/>
      <c r="BP959" s="7"/>
      <c r="BR959" s="7"/>
      <c r="BS959" s="7"/>
      <c r="BU959" s="7"/>
      <c r="BW959" s="7"/>
      <c r="BY959" s="7"/>
      <c r="BZ959" s="7"/>
      <c r="CB959" s="7"/>
      <c r="CD959" s="7"/>
      <c r="CF959" s="7"/>
    </row>
    <row r="960" spans="1:84" s="5" customFormat="1" x14ac:dyDescent="0.25">
      <c r="A960" s="7"/>
      <c r="U960" s="7"/>
      <c r="V960" s="7"/>
      <c r="X960" s="7"/>
      <c r="Z960" s="7"/>
      <c r="AB960" s="7"/>
      <c r="AC960" s="7"/>
      <c r="AE960" s="7"/>
      <c r="AG960" s="7"/>
      <c r="AI960" s="7"/>
      <c r="AJ960" s="7"/>
      <c r="AL960" s="7"/>
      <c r="AN960" s="7"/>
      <c r="AP960" s="7"/>
      <c r="AQ960" s="7"/>
      <c r="AS960" s="7"/>
      <c r="AU960" s="7"/>
      <c r="AW960" s="7"/>
      <c r="AX960" s="7"/>
      <c r="AZ960" s="7"/>
      <c r="BB960" s="7"/>
      <c r="BD960" s="7"/>
      <c r="BE960" s="7"/>
      <c r="BG960" s="7"/>
      <c r="BI960" s="7"/>
      <c r="BK960" s="7"/>
      <c r="BL960" s="7"/>
      <c r="BN960" s="7"/>
      <c r="BP960" s="7"/>
      <c r="BR960" s="7"/>
      <c r="BS960" s="7"/>
      <c r="BU960" s="7"/>
      <c r="BW960" s="7"/>
      <c r="BY960" s="7"/>
      <c r="BZ960" s="7"/>
      <c r="CB960" s="7"/>
      <c r="CD960" s="7"/>
      <c r="CF960" s="7"/>
    </row>
    <row r="961" spans="1:84" s="5" customFormat="1" x14ac:dyDescent="0.25">
      <c r="A961" s="7"/>
      <c r="U961" s="7"/>
      <c r="V961" s="7"/>
      <c r="X961" s="7"/>
      <c r="Z961" s="7"/>
      <c r="AB961" s="7"/>
      <c r="AC961" s="7"/>
      <c r="AE961" s="7"/>
      <c r="AG961" s="7"/>
      <c r="AI961" s="7"/>
      <c r="AJ961" s="7"/>
      <c r="AL961" s="7"/>
      <c r="AN961" s="7"/>
      <c r="AP961" s="7"/>
      <c r="AQ961" s="7"/>
      <c r="AS961" s="7"/>
      <c r="AU961" s="7"/>
      <c r="AW961" s="7"/>
      <c r="AX961" s="7"/>
      <c r="AZ961" s="7"/>
      <c r="BB961" s="7"/>
      <c r="BD961" s="7"/>
      <c r="BE961" s="7"/>
      <c r="BG961" s="7"/>
      <c r="BI961" s="7"/>
      <c r="BK961" s="7"/>
      <c r="BL961" s="7"/>
      <c r="BN961" s="7"/>
      <c r="BP961" s="7"/>
      <c r="BR961" s="7"/>
      <c r="BS961" s="7"/>
      <c r="BU961" s="7"/>
      <c r="BW961" s="7"/>
      <c r="BY961" s="7"/>
      <c r="BZ961" s="7"/>
      <c r="CB961" s="7"/>
      <c r="CD961" s="7"/>
      <c r="CF961" s="7"/>
    </row>
    <row r="962" spans="1:84" s="5" customFormat="1" x14ac:dyDescent="0.25">
      <c r="A962" s="7"/>
      <c r="U962" s="7"/>
      <c r="V962" s="7"/>
      <c r="X962" s="7"/>
      <c r="Z962" s="7"/>
      <c r="AB962" s="7"/>
      <c r="AC962" s="7"/>
      <c r="AE962" s="7"/>
      <c r="AG962" s="7"/>
      <c r="AI962" s="7"/>
      <c r="AJ962" s="7"/>
      <c r="AL962" s="7"/>
      <c r="AN962" s="7"/>
      <c r="AP962" s="7"/>
      <c r="AQ962" s="7"/>
      <c r="AS962" s="7"/>
      <c r="AU962" s="7"/>
      <c r="AW962" s="7"/>
      <c r="AX962" s="7"/>
      <c r="AZ962" s="7"/>
      <c r="BB962" s="7"/>
      <c r="BD962" s="7"/>
      <c r="BE962" s="7"/>
      <c r="BG962" s="7"/>
      <c r="BI962" s="7"/>
      <c r="BK962" s="7"/>
      <c r="BL962" s="7"/>
      <c r="BN962" s="7"/>
      <c r="BP962" s="7"/>
      <c r="BR962" s="7"/>
      <c r="BS962" s="7"/>
      <c r="BU962" s="7"/>
      <c r="BW962" s="7"/>
      <c r="BY962" s="7"/>
      <c r="BZ962" s="7"/>
      <c r="CB962" s="7"/>
      <c r="CD962" s="7"/>
      <c r="CF962" s="7"/>
    </row>
    <row r="963" spans="1:84" s="5" customFormat="1" x14ac:dyDescent="0.25">
      <c r="A963" s="7"/>
      <c r="U963" s="7"/>
      <c r="V963" s="7"/>
      <c r="X963" s="7"/>
      <c r="Z963" s="7"/>
      <c r="AB963" s="7"/>
      <c r="AC963" s="7"/>
      <c r="AE963" s="7"/>
      <c r="AG963" s="7"/>
      <c r="AI963" s="7"/>
      <c r="AJ963" s="7"/>
      <c r="AL963" s="7"/>
      <c r="AN963" s="7"/>
      <c r="AP963" s="7"/>
      <c r="AQ963" s="7"/>
      <c r="AS963" s="7"/>
      <c r="AU963" s="7"/>
      <c r="AW963" s="7"/>
      <c r="AX963" s="7"/>
      <c r="AZ963" s="7"/>
      <c r="BB963" s="7"/>
      <c r="BD963" s="7"/>
      <c r="BE963" s="7"/>
      <c r="BG963" s="7"/>
      <c r="BI963" s="7"/>
      <c r="BK963" s="7"/>
      <c r="BL963" s="7"/>
      <c r="BN963" s="7"/>
      <c r="BP963" s="7"/>
      <c r="BR963" s="7"/>
      <c r="BS963" s="7"/>
      <c r="BU963" s="7"/>
      <c r="BW963" s="7"/>
      <c r="BY963" s="7"/>
      <c r="BZ963" s="7"/>
      <c r="CB963" s="7"/>
      <c r="CD963" s="7"/>
      <c r="CF963" s="7"/>
    </row>
    <row r="964" spans="1:84" s="5" customFormat="1" x14ac:dyDescent="0.25">
      <c r="A964" s="7"/>
      <c r="U964" s="7"/>
      <c r="V964" s="7"/>
      <c r="X964" s="7"/>
      <c r="Z964" s="7"/>
      <c r="AB964" s="7"/>
      <c r="AC964" s="7"/>
      <c r="AE964" s="7"/>
      <c r="AG964" s="7"/>
      <c r="AI964" s="7"/>
      <c r="AJ964" s="7"/>
      <c r="AL964" s="7"/>
      <c r="AN964" s="7"/>
      <c r="AP964" s="7"/>
      <c r="AQ964" s="7"/>
      <c r="AS964" s="7"/>
      <c r="AU964" s="7"/>
      <c r="AW964" s="7"/>
      <c r="AX964" s="7"/>
      <c r="AZ964" s="7"/>
      <c r="BB964" s="7"/>
      <c r="BD964" s="7"/>
      <c r="BE964" s="7"/>
      <c r="BG964" s="7"/>
      <c r="BI964" s="7"/>
      <c r="BK964" s="7"/>
      <c r="BL964" s="7"/>
      <c r="BN964" s="7"/>
      <c r="BP964" s="7"/>
      <c r="BR964" s="7"/>
      <c r="BS964" s="7"/>
      <c r="BU964" s="7"/>
      <c r="BW964" s="7"/>
      <c r="BY964" s="7"/>
      <c r="BZ964" s="7"/>
      <c r="CB964" s="7"/>
      <c r="CD964" s="7"/>
      <c r="CF964" s="7"/>
    </row>
    <row r="965" spans="1:84" s="5" customFormat="1" x14ac:dyDescent="0.25">
      <c r="A965" s="7"/>
      <c r="U965" s="7"/>
      <c r="V965" s="7"/>
      <c r="X965" s="7"/>
      <c r="Z965" s="7"/>
      <c r="AB965" s="7"/>
      <c r="AC965" s="7"/>
      <c r="AE965" s="7"/>
      <c r="AG965" s="7"/>
      <c r="AI965" s="7"/>
      <c r="AJ965" s="7"/>
      <c r="AL965" s="7"/>
      <c r="AN965" s="7"/>
      <c r="AP965" s="7"/>
      <c r="AQ965" s="7"/>
      <c r="AS965" s="7"/>
      <c r="AU965" s="7"/>
      <c r="AW965" s="7"/>
      <c r="AX965" s="7"/>
      <c r="AZ965" s="7"/>
      <c r="BB965" s="7"/>
      <c r="BD965" s="7"/>
      <c r="BE965" s="7"/>
      <c r="BG965" s="7"/>
      <c r="BI965" s="7"/>
      <c r="BK965" s="7"/>
      <c r="BL965" s="7"/>
      <c r="BN965" s="7"/>
      <c r="BP965" s="7"/>
      <c r="BR965" s="7"/>
      <c r="BS965" s="7"/>
      <c r="BU965" s="7"/>
      <c r="BW965" s="7"/>
      <c r="BY965" s="7"/>
      <c r="BZ965" s="7"/>
      <c r="CB965" s="7"/>
      <c r="CD965" s="7"/>
      <c r="CF965" s="7"/>
    </row>
    <row r="966" spans="1:84" s="5" customFormat="1" x14ac:dyDescent="0.25">
      <c r="A966" s="7"/>
      <c r="U966" s="7"/>
      <c r="V966" s="7"/>
      <c r="X966" s="7"/>
      <c r="Z966" s="7"/>
      <c r="AB966" s="7"/>
      <c r="AC966" s="7"/>
      <c r="AE966" s="7"/>
      <c r="AG966" s="7"/>
      <c r="AI966" s="7"/>
      <c r="AJ966" s="7"/>
      <c r="AL966" s="7"/>
      <c r="AN966" s="7"/>
      <c r="AP966" s="7"/>
      <c r="AQ966" s="7"/>
      <c r="AS966" s="7"/>
      <c r="AU966" s="7"/>
      <c r="AW966" s="7"/>
      <c r="AX966" s="7"/>
      <c r="AZ966" s="7"/>
      <c r="BB966" s="7"/>
      <c r="BD966" s="7"/>
      <c r="BE966" s="7"/>
      <c r="BG966" s="7"/>
      <c r="BI966" s="7"/>
      <c r="BK966" s="7"/>
      <c r="BL966" s="7"/>
      <c r="BN966" s="7"/>
      <c r="BP966" s="7"/>
      <c r="BR966" s="7"/>
      <c r="BS966" s="7"/>
      <c r="BU966" s="7"/>
      <c r="BW966" s="7"/>
      <c r="BY966" s="7"/>
      <c r="BZ966" s="7"/>
      <c r="CB966" s="7"/>
      <c r="CD966" s="7"/>
      <c r="CF966" s="7"/>
    </row>
    <row r="967" spans="1:84" s="5" customFormat="1" x14ac:dyDescent="0.25">
      <c r="A967" s="7"/>
      <c r="U967" s="7"/>
      <c r="V967" s="7"/>
      <c r="X967" s="7"/>
      <c r="Z967" s="7"/>
      <c r="AB967" s="7"/>
      <c r="AC967" s="7"/>
      <c r="AE967" s="7"/>
      <c r="AG967" s="7"/>
      <c r="AI967" s="7"/>
      <c r="AJ967" s="7"/>
      <c r="AL967" s="7"/>
      <c r="AN967" s="7"/>
      <c r="AP967" s="7"/>
      <c r="AQ967" s="7"/>
      <c r="AS967" s="7"/>
      <c r="AU967" s="7"/>
      <c r="AW967" s="7"/>
      <c r="AX967" s="7"/>
      <c r="AZ967" s="7"/>
      <c r="BB967" s="7"/>
      <c r="BD967" s="7"/>
      <c r="BE967" s="7"/>
      <c r="BG967" s="7"/>
      <c r="BI967" s="7"/>
      <c r="BK967" s="7"/>
      <c r="BL967" s="7"/>
      <c r="BN967" s="7"/>
      <c r="BP967" s="7"/>
      <c r="BR967" s="7"/>
      <c r="BS967" s="7"/>
      <c r="BU967" s="7"/>
      <c r="BW967" s="7"/>
      <c r="BY967" s="7"/>
      <c r="BZ967" s="7"/>
      <c r="CB967" s="7"/>
      <c r="CD967" s="7"/>
      <c r="CF967" s="7"/>
    </row>
    <row r="968" spans="1:84" s="5" customFormat="1" x14ac:dyDescent="0.25">
      <c r="A968" s="7"/>
      <c r="U968" s="7"/>
      <c r="V968" s="7"/>
      <c r="X968" s="7"/>
      <c r="Z968" s="7"/>
      <c r="AB968" s="7"/>
      <c r="AC968" s="7"/>
      <c r="AE968" s="7"/>
      <c r="AG968" s="7"/>
      <c r="AI968" s="7"/>
      <c r="AJ968" s="7"/>
      <c r="AL968" s="7"/>
      <c r="AN968" s="7"/>
      <c r="AP968" s="7"/>
      <c r="AQ968" s="7"/>
      <c r="AS968" s="7"/>
      <c r="AU968" s="7"/>
      <c r="AW968" s="7"/>
      <c r="AX968" s="7"/>
      <c r="AZ968" s="7"/>
      <c r="BB968" s="7"/>
      <c r="BD968" s="7"/>
      <c r="BE968" s="7"/>
      <c r="BG968" s="7"/>
      <c r="BI968" s="7"/>
      <c r="BK968" s="7"/>
      <c r="BL968" s="7"/>
      <c r="BN968" s="7"/>
      <c r="BP968" s="7"/>
      <c r="BR968" s="7"/>
      <c r="BS968" s="7"/>
      <c r="BU968" s="7"/>
      <c r="BW968" s="7"/>
      <c r="BY968" s="7"/>
      <c r="BZ968" s="7"/>
      <c r="CB968" s="7"/>
      <c r="CD968" s="7"/>
      <c r="CF968" s="7"/>
    </row>
    <row r="969" spans="1:84" s="5" customFormat="1" x14ac:dyDescent="0.25">
      <c r="A969" s="7"/>
      <c r="U969" s="7"/>
      <c r="V969" s="7"/>
      <c r="X969" s="7"/>
      <c r="Z969" s="7"/>
      <c r="AB969" s="7"/>
      <c r="AC969" s="7"/>
      <c r="AE969" s="7"/>
      <c r="AG969" s="7"/>
      <c r="AI969" s="7"/>
      <c r="AJ969" s="7"/>
      <c r="AL969" s="7"/>
      <c r="AN969" s="7"/>
      <c r="AP969" s="7"/>
      <c r="AQ969" s="7"/>
      <c r="AS969" s="7"/>
      <c r="AU969" s="7"/>
      <c r="AW969" s="7"/>
      <c r="AX969" s="7"/>
      <c r="AZ969" s="7"/>
      <c r="BB969" s="7"/>
      <c r="BD969" s="7"/>
      <c r="BE969" s="7"/>
      <c r="BG969" s="7"/>
      <c r="BI969" s="7"/>
      <c r="BK969" s="7"/>
      <c r="BL969" s="7"/>
      <c r="BN969" s="7"/>
      <c r="BP969" s="7"/>
      <c r="BR969" s="7"/>
      <c r="BS969" s="7"/>
      <c r="BU969" s="7"/>
      <c r="BW969" s="7"/>
      <c r="BY969" s="7"/>
      <c r="BZ969" s="7"/>
      <c r="CB969" s="7"/>
      <c r="CD969" s="7"/>
      <c r="CF969" s="7"/>
    </row>
    <row r="970" spans="1:84" s="5" customFormat="1" x14ac:dyDescent="0.25">
      <c r="A970" s="7"/>
      <c r="U970" s="7"/>
      <c r="V970" s="7"/>
      <c r="X970" s="7"/>
      <c r="Z970" s="7"/>
      <c r="AB970" s="7"/>
      <c r="AC970" s="7"/>
      <c r="AE970" s="7"/>
      <c r="AG970" s="7"/>
      <c r="AI970" s="7"/>
      <c r="AJ970" s="7"/>
      <c r="AL970" s="7"/>
      <c r="AN970" s="7"/>
      <c r="AP970" s="7"/>
      <c r="AQ970" s="7"/>
      <c r="AS970" s="7"/>
      <c r="AU970" s="7"/>
      <c r="AW970" s="7"/>
      <c r="AX970" s="7"/>
      <c r="AZ970" s="7"/>
      <c r="BB970" s="7"/>
      <c r="BD970" s="7"/>
      <c r="BE970" s="7"/>
      <c r="BG970" s="7"/>
      <c r="BI970" s="7"/>
      <c r="BK970" s="7"/>
      <c r="BL970" s="7"/>
      <c r="BN970" s="7"/>
      <c r="BP970" s="7"/>
      <c r="BR970" s="7"/>
      <c r="BS970" s="7"/>
      <c r="BU970" s="7"/>
      <c r="BW970" s="7"/>
      <c r="BY970" s="7"/>
      <c r="BZ970" s="7"/>
      <c r="CB970" s="7"/>
      <c r="CD970" s="7"/>
      <c r="CF970" s="7"/>
    </row>
    <row r="971" spans="1:84" s="5" customFormat="1" x14ac:dyDescent="0.25">
      <c r="A971" s="7"/>
      <c r="U971" s="7"/>
      <c r="V971" s="7"/>
      <c r="X971" s="7"/>
      <c r="Z971" s="7"/>
      <c r="AB971" s="7"/>
      <c r="AC971" s="7"/>
      <c r="AE971" s="7"/>
      <c r="AG971" s="7"/>
      <c r="AI971" s="7"/>
      <c r="AJ971" s="7"/>
      <c r="AL971" s="7"/>
      <c r="AN971" s="7"/>
      <c r="AP971" s="7"/>
      <c r="AQ971" s="7"/>
      <c r="AS971" s="7"/>
      <c r="AU971" s="7"/>
      <c r="AW971" s="7"/>
      <c r="AX971" s="7"/>
      <c r="AZ971" s="7"/>
      <c r="BB971" s="7"/>
      <c r="BD971" s="7"/>
      <c r="BE971" s="7"/>
      <c r="BG971" s="7"/>
      <c r="BI971" s="7"/>
      <c r="BK971" s="7"/>
      <c r="BL971" s="7"/>
      <c r="BN971" s="7"/>
      <c r="BP971" s="7"/>
      <c r="BR971" s="7"/>
      <c r="BS971" s="7"/>
      <c r="BU971" s="7"/>
      <c r="BW971" s="7"/>
      <c r="BY971" s="7"/>
      <c r="BZ971" s="7"/>
      <c r="CB971" s="7"/>
      <c r="CD971" s="7"/>
      <c r="CF971" s="7"/>
    </row>
    <row r="972" spans="1:84" s="5" customFormat="1" x14ac:dyDescent="0.25">
      <c r="A972" s="7"/>
      <c r="U972" s="7"/>
      <c r="V972" s="7"/>
      <c r="X972" s="7"/>
      <c r="Z972" s="7"/>
      <c r="AB972" s="7"/>
      <c r="AC972" s="7"/>
      <c r="AE972" s="7"/>
      <c r="AG972" s="7"/>
      <c r="AI972" s="7"/>
      <c r="AJ972" s="7"/>
      <c r="AL972" s="7"/>
      <c r="AN972" s="7"/>
      <c r="AP972" s="7"/>
      <c r="AQ972" s="7"/>
      <c r="AS972" s="7"/>
      <c r="AU972" s="7"/>
      <c r="AW972" s="7"/>
      <c r="AX972" s="7"/>
      <c r="AZ972" s="7"/>
      <c r="BB972" s="7"/>
      <c r="BD972" s="7"/>
      <c r="BE972" s="7"/>
      <c r="BG972" s="7"/>
      <c r="BI972" s="7"/>
      <c r="BK972" s="7"/>
      <c r="BL972" s="7"/>
      <c r="BN972" s="7"/>
      <c r="BP972" s="7"/>
      <c r="BR972" s="7"/>
      <c r="BS972" s="7"/>
      <c r="BU972" s="7"/>
      <c r="BW972" s="7"/>
      <c r="BY972" s="7"/>
      <c r="BZ972" s="7"/>
      <c r="CB972" s="7"/>
      <c r="CD972" s="7"/>
      <c r="CF972" s="7"/>
    </row>
    <row r="973" spans="1:84" s="5" customFormat="1" x14ac:dyDescent="0.25">
      <c r="A973" s="7"/>
      <c r="U973" s="7"/>
      <c r="V973" s="7"/>
      <c r="X973" s="7"/>
      <c r="Z973" s="7"/>
      <c r="AB973" s="7"/>
      <c r="AC973" s="7"/>
      <c r="AE973" s="7"/>
      <c r="AG973" s="7"/>
      <c r="AI973" s="7"/>
      <c r="AJ973" s="7"/>
      <c r="AL973" s="7"/>
      <c r="AN973" s="7"/>
      <c r="AP973" s="7"/>
      <c r="AQ973" s="7"/>
      <c r="AS973" s="7"/>
      <c r="AU973" s="7"/>
      <c r="AW973" s="7"/>
      <c r="AX973" s="7"/>
      <c r="AZ973" s="7"/>
      <c r="BB973" s="7"/>
      <c r="BD973" s="7"/>
      <c r="BE973" s="7"/>
      <c r="BG973" s="7"/>
      <c r="BI973" s="7"/>
      <c r="BK973" s="7"/>
      <c r="BL973" s="7"/>
      <c r="BN973" s="7"/>
      <c r="BP973" s="7"/>
      <c r="BR973" s="7"/>
      <c r="BS973" s="7"/>
      <c r="BU973" s="7"/>
      <c r="BW973" s="7"/>
      <c r="BY973" s="7"/>
      <c r="BZ973" s="7"/>
      <c r="CB973" s="7"/>
      <c r="CD973" s="7"/>
      <c r="CF973" s="7"/>
    </row>
    <row r="974" spans="1:84" s="5" customFormat="1" x14ac:dyDescent="0.25">
      <c r="A974" s="7"/>
      <c r="U974" s="7"/>
      <c r="V974" s="7"/>
      <c r="X974" s="7"/>
      <c r="Z974" s="7"/>
      <c r="AB974" s="7"/>
      <c r="AC974" s="7"/>
      <c r="AE974" s="7"/>
      <c r="AG974" s="7"/>
      <c r="AI974" s="7"/>
      <c r="AJ974" s="7"/>
      <c r="AL974" s="7"/>
      <c r="AN974" s="7"/>
      <c r="AP974" s="7"/>
      <c r="AQ974" s="7"/>
      <c r="AS974" s="7"/>
      <c r="AU974" s="7"/>
      <c r="AW974" s="7"/>
      <c r="AX974" s="7"/>
      <c r="AZ974" s="7"/>
      <c r="BB974" s="7"/>
      <c r="BD974" s="7"/>
      <c r="BE974" s="7"/>
      <c r="BG974" s="7"/>
      <c r="BI974" s="7"/>
      <c r="BK974" s="7"/>
      <c r="BL974" s="7"/>
      <c r="BN974" s="7"/>
      <c r="BP974" s="7"/>
      <c r="BR974" s="7"/>
      <c r="BS974" s="7"/>
      <c r="BU974" s="7"/>
      <c r="BW974" s="7"/>
      <c r="BY974" s="7"/>
      <c r="BZ974" s="7"/>
      <c r="CB974" s="7"/>
      <c r="CD974" s="7"/>
      <c r="CF974" s="7"/>
    </row>
    <row r="975" spans="1:84" s="5" customFormat="1" x14ac:dyDescent="0.25">
      <c r="A975" s="7"/>
      <c r="U975" s="7"/>
      <c r="V975" s="7"/>
      <c r="X975" s="7"/>
      <c r="Z975" s="7"/>
      <c r="AB975" s="7"/>
      <c r="AC975" s="7"/>
      <c r="AE975" s="7"/>
      <c r="AG975" s="7"/>
      <c r="AI975" s="7"/>
      <c r="AJ975" s="7"/>
      <c r="AL975" s="7"/>
      <c r="AN975" s="7"/>
      <c r="AP975" s="7"/>
      <c r="AQ975" s="7"/>
      <c r="AS975" s="7"/>
      <c r="AU975" s="7"/>
      <c r="AW975" s="7"/>
      <c r="AX975" s="7"/>
      <c r="AZ975" s="7"/>
      <c r="BB975" s="7"/>
      <c r="BD975" s="7"/>
      <c r="BE975" s="7"/>
      <c r="BG975" s="7"/>
      <c r="BI975" s="7"/>
      <c r="BK975" s="7"/>
      <c r="BL975" s="7"/>
      <c r="BN975" s="7"/>
      <c r="BP975" s="7"/>
      <c r="BR975" s="7"/>
      <c r="BS975" s="7"/>
      <c r="BU975" s="7"/>
      <c r="BW975" s="7"/>
      <c r="BY975" s="7"/>
      <c r="BZ975" s="7"/>
      <c r="CB975" s="7"/>
      <c r="CD975" s="7"/>
      <c r="CF975" s="7"/>
    </row>
    <row r="976" spans="1:84" s="5" customFormat="1" x14ac:dyDescent="0.25">
      <c r="A976" s="7"/>
      <c r="U976" s="7"/>
      <c r="V976" s="7"/>
      <c r="X976" s="7"/>
      <c r="Z976" s="7"/>
      <c r="AB976" s="7"/>
      <c r="AC976" s="7"/>
      <c r="AE976" s="7"/>
      <c r="AG976" s="7"/>
      <c r="AI976" s="7"/>
      <c r="AJ976" s="7"/>
      <c r="AL976" s="7"/>
      <c r="AN976" s="7"/>
      <c r="AP976" s="7"/>
      <c r="AQ976" s="7"/>
      <c r="AS976" s="7"/>
      <c r="AU976" s="7"/>
      <c r="AW976" s="7"/>
      <c r="AX976" s="7"/>
      <c r="AZ976" s="7"/>
      <c r="BB976" s="7"/>
      <c r="BD976" s="7"/>
      <c r="BE976" s="7"/>
      <c r="BG976" s="7"/>
      <c r="BI976" s="7"/>
      <c r="BK976" s="7"/>
      <c r="BL976" s="7"/>
      <c r="BN976" s="7"/>
      <c r="BP976" s="7"/>
      <c r="BR976" s="7"/>
      <c r="BS976" s="7"/>
      <c r="BU976" s="7"/>
      <c r="BW976" s="7"/>
      <c r="BY976" s="7"/>
      <c r="BZ976" s="7"/>
      <c r="CB976" s="7"/>
      <c r="CD976" s="7"/>
      <c r="CF976" s="7"/>
    </row>
    <row r="977" spans="1:84" s="5" customFormat="1" x14ac:dyDescent="0.25">
      <c r="A977" s="7"/>
      <c r="U977" s="7"/>
      <c r="V977" s="7"/>
      <c r="X977" s="7"/>
      <c r="Z977" s="7"/>
      <c r="AB977" s="7"/>
      <c r="AC977" s="7"/>
      <c r="AE977" s="7"/>
      <c r="AG977" s="7"/>
      <c r="AI977" s="7"/>
      <c r="AJ977" s="7"/>
      <c r="AL977" s="7"/>
      <c r="AN977" s="7"/>
      <c r="AP977" s="7"/>
      <c r="AQ977" s="7"/>
      <c r="AS977" s="7"/>
      <c r="AU977" s="7"/>
      <c r="AW977" s="7"/>
      <c r="AX977" s="7"/>
      <c r="AZ977" s="7"/>
      <c r="BB977" s="7"/>
      <c r="BD977" s="7"/>
      <c r="BE977" s="7"/>
      <c r="BG977" s="7"/>
      <c r="BI977" s="7"/>
      <c r="BK977" s="7"/>
      <c r="BL977" s="7"/>
      <c r="BN977" s="7"/>
      <c r="BP977" s="7"/>
      <c r="BR977" s="7"/>
      <c r="BS977" s="7"/>
      <c r="BU977" s="7"/>
      <c r="BW977" s="7"/>
      <c r="BY977" s="7"/>
      <c r="BZ977" s="7"/>
      <c r="CB977" s="7"/>
      <c r="CD977" s="7"/>
      <c r="CF977" s="7"/>
    </row>
    <row r="978" spans="1:84" s="5" customFormat="1" x14ac:dyDescent="0.25">
      <c r="A978" s="7"/>
      <c r="U978" s="7"/>
      <c r="V978" s="7"/>
      <c r="X978" s="7"/>
      <c r="Z978" s="7"/>
      <c r="AB978" s="7"/>
      <c r="AC978" s="7"/>
      <c r="AE978" s="7"/>
      <c r="AG978" s="7"/>
      <c r="AI978" s="7"/>
      <c r="AJ978" s="7"/>
      <c r="AL978" s="7"/>
      <c r="AN978" s="7"/>
      <c r="AP978" s="7"/>
      <c r="AQ978" s="7"/>
      <c r="AS978" s="7"/>
      <c r="AU978" s="7"/>
      <c r="AW978" s="7"/>
      <c r="AX978" s="7"/>
      <c r="AZ978" s="7"/>
      <c r="BB978" s="7"/>
      <c r="BD978" s="7"/>
      <c r="BE978" s="7"/>
      <c r="BG978" s="7"/>
      <c r="BI978" s="7"/>
      <c r="BK978" s="7"/>
      <c r="BL978" s="7"/>
      <c r="BN978" s="7"/>
      <c r="BP978" s="7"/>
      <c r="BR978" s="7"/>
      <c r="BS978" s="7"/>
      <c r="BU978" s="7"/>
      <c r="BW978" s="7"/>
      <c r="BY978" s="7"/>
      <c r="BZ978" s="7"/>
      <c r="CB978" s="7"/>
      <c r="CD978" s="7"/>
      <c r="CF978" s="7"/>
    </row>
    <row r="979" spans="1:84" s="5" customFormat="1" x14ac:dyDescent="0.25">
      <c r="A979" s="7"/>
      <c r="U979" s="7"/>
      <c r="V979" s="7"/>
      <c r="X979" s="7"/>
      <c r="Z979" s="7"/>
      <c r="AB979" s="7"/>
      <c r="AC979" s="7"/>
      <c r="AE979" s="7"/>
      <c r="AG979" s="7"/>
      <c r="AI979" s="7"/>
      <c r="AJ979" s="7"/>
      <c r="AL979" s="7"/>
      <c r="AN979" s="7"/>
      <c r="AP979" s="7"/>
      <c r="AQ979" s="7"/>
      <c r="AS979" s="7"/>
      <c r="AU979" s="7"/>
      <c r="AW979" s="7"/>
      <c r="AX979" s="7"/>
      <c r="AZ979" s="7"/>
      <c r="BB979" s="7"/>
      <c r="BD979" s="7"/>
      <c r="BE979" s="7"/>
      <c r="BG979" s="7"/>
      <c r="BI979" s="7"/>
      <c r="BK979" s="7"/>
      <c r="BL979" s="7"/>
      <c r="BN979" s="7"/>
      <c r="BP979" s="7"/>
      <c r="BR979" s="7"/>
      <c r="BS979" s="7"/>
      <c r="BU979" s="7"/>
      <c r="BW979" s="7"/>
      <c r="BY979" s="7"/>
      <c r="BZ979" s="7"/>
      <c r="CB979" s="7"/>
      <c r="CD979" s="7"/>
      <c r="CF979" s="7"/>
    </row>
    <row r="980" spans="1:84" s="5" customFormat="1" x14ac:dyDescent="0.25">
      <c r="A980" s="7"/>
      <c r="U980" s="7"/>
      <c r="V980" s="7"/>
      <c r="X980" s="7"/>
      <c r="Z980" s="7"/>
      <c r="AB980" s="7"/>
      <c r="AC980" s="7"/>
      <c r="AE980" s="7"/>
      <c r="AG980" s="7"/>
      <c r="AI980" s="7"/>
      <c r="AJ980" s="7"/>
      <c r="AL980" s="7"/>
      <c r="AN980" s="7"/>
      <c r="AP980" s="7"/>
      <c r="AQ980" s="7"/>
      <c r="AS980" s="7"/>
      <c r="AU980" s="7"/>
      <c r="AW980" s="7"/>
      <c r="AX980" s="7"/>
      <c r="AZ980" s="7"/>
      <c r="BB980" s="7"/>
      <c r="BD980" s="7"/>
      <c r="BE980" s="7"/>
      <c r="BG980" s="7"/>
      <c r="BI980" s="7"/>
      <c r="BK980" s="7"/>
      <c r="BL980" s="7"/>
      <c r="BN980" s="7"/>
      <c r="BP980" s="7"/>
      <c r="BR980" s="7"/>
      <c r="BS980" s="7"/>
      <c r="BU980" s="7"/>
      <c r="BW980" s="7"/>
      <c r="BY980" s="7"/>
      <c r="BZ980" s="7"/>
      <c r="CB980" s="7"/>
      <c r="CD980" s="7"/>
      <c r="CF980" s="7"/>
    </row>
    <row r="981" spans="1:84" s="5" customFormat="1" x14ac:dyDescent="0.25">
      <c r="A981" s="7"/>
      <c r="U981" s="7"/>
      <c r="V981" s="7"/>
      <c r="X981" s="7"/>
      <c r="Z981" s="7"/>
      <c r="AB981" s="7"/>
      <c r="AC981" s="7"/>
      <c r="AE981" s="7"/>
      <c r="AG981" s="7"/>
      <c r="AI981" s="7"/>
      <c r="AJ981" s="7"/>
      <c r="AL981" s="7"/>
      <c r="AN981" s="7"/>
      <c r="AP981" s="7"/>
      <c r="AQ981" s="7"/>
      <c r="AS981" s="7"/>
      <c r="AU981" s="7"/>
      <c r="AW981" s="7"/>
      <c r="AX981" s="7"/>
      <c r="AZ981" s="7"/>
      <c r="BB981" s="7"/>
      <c r="BD981" s="7"/>
      <c r="BE981" s="7"/>
      <c r="BG981" s="7"/>
      <c r="BI981" s="7"/>
      <c r="BK981" s="7"/>
      <c r="BL981" s="7"/>
      <c r="BN981" s="7"/>
      <c r="BP981" s="7"/>
      <c r="BR981" s="7"/>
      <c r="BS981" s="7"/>
      <c r="BU981" s="7"/>
      <c r="BW981" s="7"/>
      <c r="BY981" s="7"/>
      <c r="BZ981" s="7"/>
      <c r="CB981" s="7"/>
      <c r="CD981" s="7"/>
      <c r="CF981" s="7"/>
    </row>
    <row r="982" spans="1:84" s="5" customFormat="1" x14ac:dyDescent="0.25">
      <c r="A982" s="7"/>
      <c r="U982" s="7"/>
      <c r="V982" s="7"/>
      <c r="X982" s="7"/>
      <c r="Z982" s="7"/>
      <c r="AB982" s="7"/>
      <c r="AC982" s="7"/>
      <c r="AE982" s="7"/>
      <c r="AG982" s="7"/>
      <c r="AI982" s="7"/>
      <c r="AJ982" s="7"/>
      <c r="AL982" s="7"/>
      <c r="AN982" s="7"/>
      <c r="AP982" s="7"/>
      <c r="AQ982" s="7"/>
      <c r="AS982" s="7"/>
      <c r="AU982" s="7"/>
      <c r="AW982" s="7"/>
      <c r="AX982" s="7"/>
      <c r="AZ982" s="7"/>
      <c r="BB982" s="7"/>
      <c r="BD982" s="7"/>
      <c r="BE982" s="7"/>
      <c r="BG982" s="7"/>
      <c r="BI982" s="7"/>
      <c r="BK982" s="7"/>
      <c r="BL982" s="7"/>
      <c r="BN982" s="7"/>
      <c r="BP982" s="7"/>
      <c r="BR982" s="7"/>
      <c r="BS982" s="7"/>
      <c r="BU982" s="7"/>
      <c r="BW982" s="7"/>
      <c r="BY982" s="7"/>
      <c r="BZ982" s="7"/>
      <c r="CB982" s="7"/>
      <c r="CD982" s="7"/>
      <c r="CF982" s="7"/>
    </row>
    <row r="983" spans="1:84" s="5" customFormat="1" x14ac:dyDescent="0.25">
      <c r="A983" s="7"/>
      <c r="U983" s="7"/>
      <c r="V983" s="7"/>
      <c r="X983" s="7"/>
      <c r="Z983" s="7"/>
      <c r="AB983" s="7"/>
      <c r="AC983" s="7"/>
      <c r="AE983" s="7"/>
      <c r="AG983" s="7"/>
      <c r="AI983" s="7"/>
      <c r="AJ983" s="7"/>
      <c r="AL983" s="7"/>
      <c r="AN983" s="7"/>
      <c r="AP983" s="7"/>
      <c r="AQ983" s="7"/>
      <c r="AS983" s="7"/>
      <c r="AU983" s="7"/>
      <c r="AW983" s="7"/>
      <c r="AX983" s="7"/>
      <c r="AZ983" s="7"/>
      <c r="BB983" s="7"/>
      <c r="BD983" s="7"/>
      <c r="BE983" s="7"/>
      <c r="BG983" s="7"/>
      <c r="BI983" s="7"/>
      <c r="BK983" s="7"/>
      <c r="BL983" s="7"/>
      <c r="BN983" s="7"/>
      <c r="BP983" s="7"/>
      <c r="BR983" s="7"/>
      <c r="BS983" s="7"/>
      <c r="BU983" s="7"/>
      <c r="BW983" s="7"/>
      <c r="BY983" s="7"/>
      <c r="BZ983" s="7"/>
      <c r="CB983" s="7"/>
      <c r="CD983" s="7"/>
      <c r="CF983" s="7"/>
    </row>
    <row r="984" spans="1:84" s="5" customFormat="1" x14ac:dyDescent="0.25">
      <c r="A984" s="7"/>
      <c r="U984" s="7"/>
      <c r="V984" s="7"/>
      <c r="X984" s="7"/>
      <c r="Z984" s="7"/>
      <c r="AB984" s="7"/>
      <c r="AC984" s="7"/>
      <c r="AE984" s="7"/>
      <c r="AG984" s="7"/>
      <c r="AI984" s="7"/>
      <c r="AJ984" s="7"/>
      <c r="AL984" s="7"/>
      <c r="AN984" s="7"/>
      <c r="AP984" s="7"/>
      <c r="AQ984" s="7"/>
      <c r="AS984" s="7"/>
      <c r="AU984" s="7"/>
      <c r="AW984" s="7"/>
      <c r="AX984" s="7"/>
      <c r="AZ984" s="7"/>
      <c r="BB984" s="7"/>
      <c r="BD984" s="7"/>
      <c r="BE984" s="7"/>
      <c r="BG984" s="7"/>
      <c r="BI984" s="7"/>
      <c r="BK984" s="7"/>
      <c r="BL984" s="7"/>
      <c r="BN984" s="7"/>
      <c r="BP984" s="7"/>
      <c r="BR984" s="7"/>
      <c r="BS984" s="7"/>
      <c r="BU984" s="7"/>
      <c r="BW984" s="7"/>
      <c r="BY984" s="7"/>
      <c r="BZ984" s="7"/>
      <c r="CB984" s="7"/>
      <c r="CD984" s="7"/>
      <c r="CF984" s="7"/>
    </row>
    <row r="985" spans="1:84" s="5" customFormat="1" x14ac:dyDescent="0.25">
      <c r="A985" s="7"/>
      <c r="U985" s="7"/>
      <c r="V985" s="7"/>
      <c r="X985" s="7"/>
      <c r="Z985" s="7"/>
      <c r="AB985" s="7"/>
      <c r="AC985" s="7"/>
      <c r="AE985" s="7"/>
      <c r="AG985" s="7"/>
      <c r="AI985" s="7"/>
      <c r="AJ985" s="7"/>
      <c r="AL985" s="7"/>
      <c r="AN985" s="7"/>
      <c r="AP985" s="7"/>
      <c r="AQ985" s="7"/>
      <c r="AS985" s="7"/>
      <c r="AU985" s="7"/>
      <c r="AW985" s="7"/>
      <c r="AX985" s="7"/>
      <c r="AZ985" s="7"/>
      <c r="BB985" s="7"/>
      <c r="BD985" s="7"/>
      <c r="BE985" s="7"/>
      <c r="BG985" s="7"/>
      <c r="BI985" s="7"/>
      <c r="BK985" s="7"/>
      <c r="BL985" s="7"/>
      <c r="BN985" s="7"/>
      <c r="BP985" s="7"/>
      <c r="BR985" s="7"/>
      <c r="BS985" s="7"/>
      <c r="BU985" s="7"/>
      <c r="BW985" s="7"/>
      <c r="BY985" s="7"/>
      <c r="BZ985" s="7"/>
      <c r="CB985" s="7"/>
      <c r="CD985" s="7"/>
      <c r="CF985" s="7"/>
    </row>
    <row r="986" spans="1:84" s="5" customFormat="1" x14ac:dyDescent="0.25">
      <c r="A986" s="7"/>
      <c r="U986" s="7"/>
      <c r="V986" s="7"/>
      <c r="X986" s="7"/>
      <c r="Z986" s="7"/>
      <c r="AB986" s="7"/>
      <c r="AC986" s="7"/>
      <c r="AE986" s="7"/>
      <c r="AG986" s="7"/>
      <c r="AI986" s="7"/>
      <c r="AJ986" s="7"/>
      <c r="AL986" s="7"/>
      <c r="AN986" s="7"/>
      <c r="AP986" s="7"/>
      <c r="AQ986" s="7"/>
      <c r="AS986" s="7"/>
      <c r="AU986" s="7"/>
      <c r="AW986" s="7"/>
      <c r="AX986" s="7"/>
      <c r="AZ986" s="7"/>
      <c r="BB986" s="7"/>
      <c r="BD986" s="7"/>
      <c r="BE986" s="7"/>
      <c r="BG986" s="7"/>
      <c r="BI986" s="7"/>
      <c r="BK986" s="7"/>
      <c r="BL986" s="7"/>
      <c r="BN986" s="7"/>
      <c r="BP986" s="7"/>
      <c r="BR986" s="7"/>
      <c r="BS986" s="7"/>
      <c r="BU986" s="7"/>
      <c r="BW986" s="7"/>
      <c r="BY986" s="7"/>
      <c r="BZ986" s="7"/>
      <c r="CB986" s="7"/>
      <c r="CD986" s="7"/>
      <c r="CF986" s="7"/>
    </row>
    <row r="987" spans="1:84" s="5" customFormat="1" x14ac:dyDescent="0.25">
      <c r="A987" s="7"/>
      <c r="U987" s="7"/>
      <c r="V987" s="7"/>
      <c r="X987" s="7"/>
      <c r="Z987" s="7"/>
      <c r="AB987" s="7"/>
      <c r="AC987" s="7"/>
      <c r="AE987" s="7"/>
      <c r="AG987" s="7"/>
      <c r="AI987" s="7"/>
      <c r="AJ987" s="7"/>
      <c r="AL987" s="7"/>
      <c r="AN987" s="7"/>
      <c r="AP987" s="7"/>
      <c r="AQ987" s="7"/>
      <c r="AS987" s="7"/>
      <c r="AU987" s="7"/>
      <c r="AW987" s="7"/>
      <c r="AX987" s="7"/>
      <c r="AZ987" s="7"/>
      <c r="BB987" s="7"/>
      <c r="BD987" s="7"/>
      <c r="BE987" s="7"/>
      <c r="BG987" s="7"/>
      <c r="BI987" s="7"/>
      <c r="BK987" s="7"/>
      <c r="BL987" s="7"/>
      <c r="BN987" s="7"/>
      <c r="BP987" s="7"/>
      <c r="BR987" s="7"/>
      <c r="BS987" s="7"/>
      <c r="BU987" s="7"/>
      <c r="BW987" s="7"/>
      <c r="BY987" s="7"/>
      <c r="BZ987" s="7"/>
      <c r="CB987" s="7"/>
      <c r="CD987" s="7"/>
      <c r="CF987" s="7"/>
    </row>
    <row r="988" spans="1:84" s="5" customFormat="1" x14ac:dyDescent="0.25">
      <c r="A988" s="7"/>
      <c r="U988" s="7"/>
      <c r="V988" s="7"/>
      <c r="X988" s="7"/>
      <c r="Z988" s="7"/>
      <c r="AB988" s="7"/>
      <c r="AC988" s="7"/>
      <c r="AE988" s="7"/>
      <c r="AG988" s="7"/>
      <c r="AI988" s="7"/>
      <c r="AJ988" s="7"/>
      <c r="AL988" s="7"/>
      <c r="AN988" s="7"/>
      <c r="AP988" s="7"/>
      <c r="AQ988" s="7"/>
      <c r="AS988" s="7"/>
      <c r="AU988" s="7"/>
      <c r="AW988" s="7"/>
      <c r="AX988" s="7"/>
      <c r="AZ988" s="7"/>
      <c r="BB988" s="7"/>
      <c r="BD988" s="7"/>
      <c r="BE988" s="7"/>
      <c r="BG988" s="7"/>
      <c r="BI988" s="7"/>
      <c r="BK988" s="7"/>
      <c r="BL988" s="7"/>
      <c r="BN988" s="7"/>
      <c r="BP988" s="7"/>
      <c r="BR988" s="7"/>
      <c r="BS988" s="7"/>
      <c r="BU988" s="7"/>
      <c r="BW988" s="7"/>
      <c r="BY988" s="7"/>
      <c r="BZ988" s="7"/>
      <c r="CB988" s="7"/>
      <c r="CD988" s="7"/>
      <c r="CF988" s="7"/>
    </row>
    <row r="989" spans="1:84" s="5" customFormat="1" x14ac:dyDescent="0.25">
      <c r="A989" s="7"/>
      <c r="U989" s="7"/>
      <c r="V989" s="7"/>
      <c r="X989" s="7"/>
      <c r="Z989" s="7"/>
      <c r="AB989" s="7"/>
      <c r="AC989" s="7"/>
      <c r="AE989" s="7"/>
      <c r="AG989" s="7"/>
      <c r="AI989" s="7"/>
      <c r="AJ989" s="7"/>
      <c r="AL989" s="7"/>
      <c r="AN989" s="7"/>
      <c r="AP989" s="7"/>
      <c r="AQ989" s="7"/>
      <c r="AS989" s="7"/>
      <c r="AU989" s="7"/>
      <c r="AW989" s="7"/>
      <c r="AX989" s="7"/>
      <c r="AZ989" s="7"/>
      <c r="BB989" s="7"/>
      <c r="BD989" s="7"/>
      <c r="BE989" s="7"/>
      <c r="BG989" s="7"/>
      <c r="BI989" s="7"/>
      <c r="BK989" s="7"/>
      <c r="BL989" s="7"/>
      <c r="BN989" s="7"/>
      <c r="BP989" s="7"/>
      <c r="BR989" s="7"/>
      <c r="BS989" s="7"/>
      <c r="BU989" s="7"/>
      <c r="BW989" s="7"/>
      <c r="BY989" s="7"/>
      <c r="BZ989" s="7"/>
      <c r="CB989" s="7"/>
      <c r="CD989" s="7"/>
      <c r="CF989" s="7"/>
    </row>
    <row r="990" spans="1:84" s="5" customFormat="1" x14ac:dyDescent="0.25">
      <c r="A990" s="7"/>
      <c r="U990" s="7"/>
      <c r="V990" s="7"/>
      <c r="X990" s="7"/>
      <c r="Z990" s="7"/>
      <c r="AB990" s="7"/>
      <c r="AC990" s="7"/>
      <c r="AE990" s="7"/>
      <c r="AG990" s="7"/>
      <c r="AI990" s="7"/>
      <c r="AJ990" s="7"/>
      <c r="AL990" s="7"/>
      <c r="AN990" s="7"/>
      <c r="AP990" s="7"/>
      <c r="AQ990" s="7"/>
      <c r="AS990" s="7"/>
      <c r="AU990" s="7"/>
      <c r="AW990" s="7"/>
      <c r="AX990" s="7"/>
      <c r="AZ990" s="7"/>
      <c r="BB990" s="7"/>
      <c r="BD990" s="7"/>
      <c r="BE990" s="7"/>
      <c r="BG990" s="7"/>
      <c r="BI990" s="7"/>
      <c r="BK990" s="7"/>
      <c r="BL990" s="7"/>
      <c r="BN990" s="7"/>
      <c r="BP990" s="7"/>
      <c r="BR990" s="7"/>
      <c r="BS990" s="7"/>
      <c r="BU990" s="7"/>
      <c r="BW990" s="7"/>
      <c r="BY990" s="7"/>
      <c r="BZ990" s="7"/>
      <c r="CB990" s="7"/>
      <c r="CD990" s="7"/>
      <c r="CF990" s="7"/>
    </row>
    <row r="991" spans="1:84" s="5" customFormat="1" x14ac:dyDescent="0.25">
      <c r="A991" s="7"/>
      <c r="U991" s="7"/>
      <c r="V991" s="7"/>
      <c r="X991" s="7"/>
      <c r="Z991" s="7"/>
      <c r="AB991" s="7"/>
      <c r="AC991" s="7"/>
      <c r="AE991" s="7"/>
      <c r="AG991" s="7"/>
      <c r="AI991" s="7"/>
      <c r="AJ991" s="7"/>
      <c r="AL991" s="7"/>
      <c r="AN991" s="7"/>
      <c r="AP991" s="7"/>
      <c r="AQ991" s="7"/>
      <c r="AS991" s="7"/>
      <c r="AU991" s="7"/>
      <c r="AW991" s="7"/>
      <c r="AX991" s="7"/>
      <c r="AZ991" s="7"/>
      <c r="BB991" s="7"/>
      <c r="BD991" s="7"/>
      <c r="BE991" s="7"/>
      <c r="BG991" s="7"/>
      <c r="BI991" s="7"/>
      <c r="BK991" s="7"/>
      <c r="BL991" s="7"/>
      <c r="BN991" s="7"/>
      <c r="BP991" s="7"/>
      <c r="BR991" s="7"/>
      <c r="BS991" s="7"/>
      <c r="BU991" s="7"/>
      <c r="BW991" s="7"/>
      <c r="BY991" s="7"/>
      <c r="BZ991" s="7"/>
      <c r="CB991" s="7"/>
      <c r="CD991" s="7"/>
      <c r="CF991" s="7"/>
    </row>
    <row r="992" spans="1:84" s="5" customFormat="1" x14ac:dyDescent="0.25">
      <c r="A992" s="7"/>
      <c r="U992" s="7"/>
      <c r="V992" s="7"/>
      <c r="X992" s="7"/>
      <c r="Z992" s="7"/>
      <c r="AB992" s="7"/>
      <c r="AC992" s="7"/>
      <c r="AE992" s="7"/>
      <c r="AG992" s="7"/>
      <c r="AI992" s="7"/>
      <c r="AJ992" s="7"/>
      <c r="AL992" s="7"/>
      <c r="AN992" s="7"/>
      <c r="AP992" s="7"/>
      <c r="AQ992" s="7"/>
      <c r="AS992" s="7"/>
      <c r="AU992" s="7"/>
      <c r="AW992" s="7"/>
      <c r="AX992" s="7"/>
      <c r="AZ992" s="7"/>
      <c r="BB992" s="7"/>
      <c r="BD992" s="7"/>
      <c r="BE992" s="7"/>
      <c r="BG992" s="7"/>
      <c r="BI992" s="7"/>
      <c r="BK992" s="7"/>
      <c r="BL992" s="7"/>
      <c r="BN992" s="7"/>
      <c r="BP992" s="7"/>
      <c r="BR992" s="7"/>
      <c r="BS992" s="7"/>
      <c r="BU992" s="7"/>
      <c r="BW992" s="7"/>
      <c r="BY992" s="7"/>
      <c r="BZ992" s="7"/>
      <c r="CB992" s="7"/>
      <c r="CD992" s="7"/>
      <c r="CF992" s="7"/>
    </row>
    <row r="993" spans="1:84" s="5" customFormat="1" x14ac:dyDescent="0.25">
      <c r="A993" s="7"/>
      <c r="U993" s="7"/>
      <c r="V993" s="7"/>
      <c r="X993" s="7"/>
      <c r="Z993" s="7"/>
      <c r="AB993" s="7"/>
      <c r="AC993" s="7"/>
      <c r="AE993" s="7"/>
      <c r="AG993" s="7"/>
      <c r="AI993" s="7"/>
      <c r="AJ993" s="7"/>
      <c r="AL993" s="7"/>
      <c r="AN993" s="7"/>
      <c r="AP993" s="7"/>
      <c r="AQ993" s="7"/>
      <c r="AS993" s="7"/>
      <c r="AU993" s="7"/>
      <c r="AW993" s="7"/>
      <c r="AX993" s="7"/>
      <c r="AZ993" s="7"/>
      <c r="BB993" s="7"/>
      <c r="BD993" s="7"/>
      <c r="BE993" s="7"/>
      <c r="BG993" s="7"/>
      <c r="BI993" s="7"/>
      <c r="BK993" s="7"/>
      <c r="BL993" s="7"/>
      <c r="BN993" s="7"/>
      <c r="BP993" s="7"/>
      <c r="BR993" s="7"/>
      <c r="BS993" s="7"/>
      <c r="BU993" s="7"/>
      <c r="BW993" s="7"/>
      <c r="BY993" s="7"/>
      <c r="BZ993" s="7"/>
      <c r="CB993" s="7"/>
      <c r="CD993" s="7"/>
      <c r="CF993" s="7"/>
    </row>
    <row r="994" spans="1:84" s="5" customFormat="1" x14ac:dyDescent="0.25">
      <c r="A994" s="7"/>
      <c r="U994" s="7"/>
      <c r="V994" s="7"/>
      <c r="X994" s="7"/>
      <c r="Z994" s="7"/>
      <c r="AB994" s="7"/>
      <c r="AC994" s="7"/>
      <c r="AE994" s="7"/>
      <c r="AG994" s="7"/>
      <c r="AI994" s="7"/>
      <c r="AJ994" s="7"/>
      <c r="AL994" s="7"/>
      <c r="AN994" s="7"/>
      <c r="AP994" s="7"/>
      <c r="AQ994" s="7"/>
      <c r="AS994" s="7"/>
      <c r="AU994" s="7"/>
      <c r="AW994" s="7"/>
      <c r="AX994" s="7"/>
      <c r="AZ994" s="7"/>
      <c r="BB994" s="7"/>
      <c r="BD994" s="7"/>
      <c r="BE994" s="7"/>
      <c r="BG994" s="7"/>
      <c r="BI994" s="7"/>
      <c r="BK994" s="7"/>
      <c r="BL994" s="7"/>
      <c r="BN994" s="7"/>
      <c r="BP994" s="7"/>
      <c r="BR994" s="7"/>
      <c r="BS994" s="7"/>
      <c r="BU994" s="7"/>
      <c r="BW994" s="7"/>
      <c r="BY994" s="7"/>
      <c r="BZ994" s="7"/>
      <c r="CB994" s="7"/>
      <c r="CD994" s="7"/>
      <c r="CF994" s="7"/>
    </row>
    <row r="995" spans="1:84" s="5" customFormat="1" x14ac:dyDescent="0.25">
      <c r="A995" s="7"/>
      <c r="U995" s="7"/>
      <c r="V995" s="7"/>
      <c r="X995" s="7"/>
      <c r="Z995" s="7"/>
      <c r="AB995" s="7"/>
      <c r="AC995" s="7"/>
      <c r="AE995" s="7"/>
      <c r="AG995" s="7"/>
      <c r="AI995" s="7"/>
      <c r="AJ995" s="7"/>
      <c r="AL995" s="7"/>
      <c r="AN995" s="7"/>
      <c r="AP995" s="7"/>
      <c r="AQ995" s="7"/>
      <c r="AS995" s="7"/>
      <c r="AU995" s="7"/>
      <c r="AW995" s="7"/>
      <c r="AX995" s="7"/>
      <c r="AZ995" s="7"/>
      <c r="BB995" s="7"/>
      <c r="BD995" s="7"/>
      <c r="BE995" s="7"/>
      <c r="BG995" s="7"/>
      <c r="BI995" s="7"/>
      <c r="BK995" s="7"/>
      <c r="BL995" s="7"/>
      <c r="BN995" s="7"/>
      <c r="BP995" s="7"/>
      <c r="BR995" s="7"/>
      <c r="BS995" s="7"/>
      <c r="BU995" s="7"/>
      <c r="BW995" s="7"/>
      <c r="BY995" s="7"/>
      <c r="BZ995" s="7"/>
      <c r="CB995" s="7"/>
      <c r="CD995" s="7"/>
      <c r="CF995" s="7"/>
    </row>
    <row r="996" spans="1:84" s="5" customFormat="1" x14ac:dyDescent="0.25">
      <c r="A996" s="7"/>
      <c r="U996" s="7"/>
      <c r="V996" s="7"/>
      <c r="X996" s="7"/>
      <c r="Z996" s="7"/>
      <c r="AB996" s="7"/>
      <c r="AC996" s="7"/>
      <c r="AE996" s="7"/>
      <c r="AG996" s="7"/>
      <c r="AI996" s="7"/>
      <c r="AJ996" s="7"/>
      <c r="AL996" s="7"/>
      <c r="AN996" s="7"/>
      <c r="AP996" s="7"/>
      <c r="AQ996" s="7"/>
      <c r="AS996" s="7"/>
      <c r="AU996" s="7"/>
      <c r="AW996" s="7"/>
      <c r="AX996" s="7"/>
      <c r="AZ996" s="7"/>
      <c r="BB996" s="7"/>
      <c r="BD996" s="7"/>
      <c r="BE996" s="7"/>
      <c r="BG996" s="7"/>
      <c r="BI996" s="7"/>
      <c r="BK996" s="7"/>
      <c r="BL996" s="7"/>
      <c r="BN996" s="7"/>
      <c r="BP996" s="7"/>
      <c r="BR996" s="7"/>
      <c r="BS996" s="7"/>
      <c r="BU996" s="7"/>
      <c r="BW996" s="7"/>
      <c r="BY996" s="7"/>
      <c r="BZ996" s="7"/>
      <c r="CB996" s="7"/>
      <c r="CD996" s="7"/>
      <c r="CF996" s="7"/>
    </row>
    <row r="997" spans="1:84" s="5" customFormat="1" x14ac:dyDescent="0.25">
      <c r="A997" s="7"/>
      <c r="U997" s="7"/>
      <c r="V997" s="7"/>
      <c r="X997" s="7"/>
      <c r="Z997" s="7"/>
      <c r="AB997" s="7"/>
      <c r="AC997" s="7"/>
      <c r="AE997" s="7"/>
      <c r="AG997" s="7"/>
      <c r="AI997" s="7"/>
      <c r="AJ997" s="7"/>
      <c r="AL997" s="7"/>
      <c r="AN997" s="7"/>
      <c r="AP997" s="7"/>
      <c r="AQ997" s="7"/>
      <c r="AS997" s="7"/>
      <c r="AU997" s="7"/>
      <c r="AW997" s="7"/>
      <c r="AX997" s="7"/>
      <c r="AZ997" s="7"/>
      <c r="BB997" s="7"/>
      <c r="BD997" s="7"/>
      <c r="BE997" s="7"/>
      <c r="BG997" s="7"/>
      <c r="BI997" s="7"/>
      <c r="BK997" s="7"/>
      <c r="BL997" s="7"/>
      <c r="BN997" s="7"/>
      <c r="BP997" s="7"/>
      <c r="BR997" s="7"/>
      <c r="BS997" s="7"/>
      <c r="BU997" s="7"/>
      <c r="BW997" s="7"/>
      <c r="BY997" s="7"/>
      <c r="BZ997" s="7"/>
      <c r="CB997" s="7"/>
      <c r="CD997" s="7"/>
      <c r="CF997" s="7"/>
    </row>
    <row r="998" spans="1:84" s="5" customFormat="1" x14ac:dyDescent="0.25">
      <c r="A998" s="7"/>
      <c r="U998" s="7"/>
      <c r="V998" s="7"/>
      <c r="X998" s="7"/>
      <c r="Z998" s="7"/>
      <c r="AB998" s="7"/>
      <c r="AC998" s="7"/>
      <c r="AE998" s="7"/>
      <c r="AG998" s="7"/>
      <c r="AI998" s="7"/>
      <c r="AJ998" s="7"/>
      <c r="AL998" s="7"/>
      <c r="AN998" s="7"/>
      <c r="AP998" s="7"/>
      <c r="AQ998" s="7"/>
      <c r="AS998" s="7"/>
      <c r="AU998" s="7"/>
      <c r="AW998" s="7"/>
      <c r="AX998" s="7"/>
      <c r="AZ998" s="7"/>
      <c r="BB998" s="7"/>
      <c r="BD998" s="7"/>
      <c r="BE998" s="7"/>
      <c r="BG998" s="7"/>
      <c r="BI998" s="7"/>
      <c r="BK998" s="7"/>
      <c r="BL998" s="7"/>
      <c r="BN998" s="7"/>
      <c r="BP998" s="7"/>
      <c r="BR998" s="7"/>
      <c r="BS998" s="7"/>
      <c r="BU998" s="7"/>
      <c r="BW998" s="7"/>
      <c r="BY998" s="7"/>
      <c r="BZ998" s="7"/>
      <c r="CB998" s="7"/>
      <c r="CD998" s="7"/>
      <c r="CF998" s="7"/>
    </row>
    <row r="999" spans="1:84" s="5" customFormat="1" x14ac:dyDescent="0.25">
      <c r="A999" s="7"/>
      <c r="U999" s="7"/>
      <c r="V999" s="7"/>
      <c r="X999" s="7"/>
      <c r="Z999" s="7"/>
      <c r="AB999" s="7"/>
      <c r="AC999" s="7"/>
      <c r="AE999" s="7"/>
      <c r="AG999" s="7"/>
      <c r="AI999" s="7"/>
      <c r="AJ999" s="7"/>
      <c r="AL999" s="7"/>
      <c r="AN999" s="7"/>
      <c r="AP999" s="7"/>
      <c r="AQ999" s="7"/>
      <c r="AS999" s="7"/>
      <c r="AU999" s="7"/>
      <c r="AW999" s="7"/>
      <c r="AX999" s="7"/>
      <c r="AZ999" s="7"/>
      <c r="BB999" s="7"/>
      <c r="BD999" s="7"/>
      <c r="BE999" s="7"/>
      <c r="BG999" s="7"/>
      <c r="BI999" s="7"/>
      <c r="BK999" s="7"/>
      <c r="BL999" s="7"/>
      <c r="BN999" s="7"/>
      <c r="BP999" s="7"/>
      <c r="BR999" s="7"/>
      <c r="BS999" s="7"/>
      <c r="BU999" s="7"/>
      <c r="BW999" s="7"/>
      <c r="BY999" s="7"/>
      <c r="BZ999" s="7"/>
      <c r="CB999" s="7"/>
      <c r="CD999" s="7"/>
      <c r="CF999" s="7"/>
    </row>
    <row r="1000" spans="1:84" s="5" customFormat="1" x14ac:dyDescent="0.25">
      <c r="A1000" s="7"/>
      <c r="U1000" s="7"/>
      <c r="V1000" s="7"/>
      <c r="X1000" s="7"/>
      <c r="Z1000" s="7"/>
      <c r="AB1000" s="7"/>
      <c r="AC1000" s="7"/>
      <c r="AE1000" s="7"/>
      <c r="AG1000" s="7"/>
      <c r="AI1000" s="7"/>
      <c r="AJ1000" s="7"/>
      <c r="AL1000" s="7"/>
      <c r="AN1000" s="7"/>
      <c r="AP1000" s="7"/>
      <c r="AQ1000" s="7"/>
      <c r="AS1000" s="7"/>
      <c r="AU1000" s="7"/>
      <c r="AW1000" s="7"/>
      <c r="AX1000" s="7"/>
      <c r="AZ1000" s="7"/>
      <c r="BB1000" s="7"/>
      <c r="BD1000" s="7"/>
      <c r="BE1000" s="7"/>
      <c r="BG1000" s="7"/>
      <c r="BI1000" s="7"/>
      <c r="BK1000" s="7"/>
      <c r="BL1000" s="7"/>
      <c r="BN1000" s="7"/>
      <c r="BP1000" s="7"/>
      <c r="BR1000" s="7"/>
      <c r="BS1000" s="7"/>
      <c r="BU1000" s="7"/>
      <c r="BW1000" s="7"/>
      <c r="BY1000" s="7"/>
      <c r="BZ1000" s="7"/>
      <c r="CB1000" s="7"/>
      <c r="CD1000" s="7"/>
      <c r="CF1000" s="7"/>
    </row>
    <row r="1001" spans="1:84" s="5" customFormat="1" x14ac:dyDescent="0.25">
      <c r="A1001" s="7"/>
      <c r="U1001" s="7"/>
      <c r="V1001" s="7"/>
      <c r="X1001" s="7"/>
      <c r="Z1001" s="7"/>
      <c r="AB1001" s="7"/>
      <c r="AC1001" s="7"/>
      <c r="AE1001" s="7"/>
      <c r="AG1001" s="7"/>
      <c r="AI1001" s="7"/>
      <c r="AJ1001" s="7"/>
      <c r="AL1001" s="7"/>
      <c r="AN1001" s="7"/>
      <c r="AP1001" s="7"/>
      <c r="AQ1001" s="7"/>
      <c r="AS1001" s="7"/>
      <c r="AU1001" s="7"/>
      <c r="AW1001" s="7"/>
      <c r="AX1001" s="7"/>
      <c r="AZ1001" s="7"/>
      <c r="BB1001" s="7"/>
      <c r="BD1001" s="7"/>
      <c r="BE1001" s="7"/>
      <c r="BG1001" s="7"/>
      <c r="BI1001" s="7"/>
      <c r="BK1001" s="7"/>
      <c r="BL1001" s="7"/>
      <c r="BN1001" s="7"/>
      <c r="BP1001" s="7"/>
      <c r="BR1001" s="7"/>
      <c r="BS1001" s="7"/>
      <c r="BU1001" s="7"/>
      <c r="BW1001" s="7"/>
      <c r="BY1001" s="7"/>
      <c r="BZ1001" s="7"/>
      <c r="CB1001" s="7"/>
      <c r="CD1001" s="7"/>
      <c r="CF1001" s="7"/>
    </row>
    <row r="1002" spans="1:84" s="5" customFormat="1" x14ac:dyDescent="0.25">
      <c r="A1002" s="7"/>
      <c r="U1002" s="7"/>
      <c r="V1002" s="7"/>
      <c r="X1002" s="7"/>
      <c r="Z1002" s="7"/>
      <c r="AB1002" s="7"/>
      <c r="AC1002" s="7"/>
      <c r="AE1002" s="7"/>
      <c r="AG1002" s="7"/>
      <c r="AI1002" s="7"/>
      <c r="AJ1002" s="7"/>
      <c r="AL1002" s="7"/>
      <c r="AN1002" s="7"/>
      <c r="AP1002" s="7"/>
      <c r="AQ1002" s="7"/>
      <c r="AS1002" s="7"/>
      <c r="AU1002" s="7"/>
      <c r="AW1002" s="7"/>
      <c r="AX1002" s="7"/>
      <c r="AZ1002" s="7"/>
      <c r="BB1002" s="7"/>
      <c r="BD1002" s="7"/>
      <c r="BE1002" s="7"/>
      <c r="BG1002" s="7"/>
      <c r="BI1002" s="7"/>
      <c r="BK1002" s="7"/>
      <c r="BL1002" s="7"/>
      <c r="BN1002" s="7"/>
      <c r="BP1002" s="7"/>
      <c r="BR1002" s="7"/>
      <c r="BS1002" s="7"/>
      <c r="BU1002" s="7"/>
      <c r="BW1002" s="7"/>
      <c r="BY1002" s="7"/>
      <c r="BZ1002" s="7"/>
      <c r="CB1002" s="7"/>
      <c r="CD1002" s="7"/>
      <c r="CF1002" s="7"/>
    </row>
    <row r="1003" spans="1:84" s="5" customFormat="1" x14ac:dyDescent="0.25">
      <c r="A1003" s="7"/>
      <c r="U1003" s="7"/>
      <c r="V1003" s="7"/>
      <c r="X1003" s="7"/>
      <c r="Z1003" s="7"/>
      <c r="AB1003" s="7"/>
      <c r="AC1003" s="7"/>
      <c r="AE1003" s="7"/>
      <c r="AG1003" s="7"/>
      <c r="AI1003" s="7"/>
      <c r="AJ1003" s="7"/>
      <c r="AL1003" s="7"/>
      <c r="AN1003" s="7"/>
      <c r="AP1003" s="7"/>
      <c r="AQ1003" s="7"/>
      <c r="AS1003" s="7"/>
      <c r="AU1003" s="7"/>
      <c r="AW1003" s="7"/>
      <c r="AX1003" s="7"/>
      <c r="AZ1003" s="7"/>
      <c r="BB1003" s="7"/>
      <c r="BD1003" s="7"/>
      <c r="BE1003" s="7"/>
      <c r="BG1003" s="7"/>
      <c r="BI1003" s="7"/>
      <c r="BK1003" s="7"/>
      <c r="BL1003" s="7"/>
      <c r="BN1003" s="7"/>
      <c r="BP1003" s="7"/>
      <c r="BR1003" s="7"/>
      <c r="BS1003" s="7"/>
      <c r="BU1003" s="7"/>
      <c r="BW1003" s="7"/>
      <c r="BY1003" s="7"/>
      <c r="BZ1003" s="7"/>
      <c r="CB1003" s="7"/>
      <c r="CD1003" s="7"/>
      <c r="CF1003" s="7"/>
    </row>
    <row r="1004" spans="1:84" s="5" customFormat="1" x14ac:dyDescent="0.25">
      <c r="A1004" s="7"/>
      <c r="U1004" s="7"/>
      <c r="V1004" s="7"/>
      <c r="X1004" s="7"/>
      <c r="Z1004" s="7"/>
      <c r="AB1004" s="7"/>
      <c r="AC1004" s="7"/>
      <c r="AE1004" s="7"/>
      <c r="AG1004" s="7"/>
      <c r="AI1004" s="7"/>
      <c r="AJ1004" s="7"/>
      <c r="AL1004" s="7"/>
      <c r="AN1004" s="7"/>
      <c r="AP1004" s="7"/>
      <c r="AQ1004" s="7"/>
      <c r="AS1004" s="7"/>
      <c r="AU1004" s="7"/>
      <c r="AW1004" s="7"/>
      <c r="AX1004" s="7"/>
      <c r="AZ1004" s="7"/>
      <c r="BB1004" s="7"/>
      <c r="BD1004" s="7"/>
      <c r="BE1004" s="7"/>
      <c r="BG1004" s="7"/>
      <c r="BI1004" s="7"/>
      <c r="BK1004" s="7"/>
      <c r="BL1004" s="7"/>
      <c r="BN1004" s="7"/>
      <c r="BP1004" s="7"/>
      <c r="BR1004" s="7"/>
      <c r="BS1004" s="7"/>
      <c r="BU1004" s="7"/>
      <c r="BW1004" s="7"/>
      <c r="BY1004" s="7"/>
      <c r="BZ1004" s="7"/>
      <c r="CB1004" s="7"/>
      <c r="CD1004" s="7"/>
      <c r="CF1004" s="7"/>
    </row>
    <row r="1005" spans="1:84" s="5" customFormat="1" x14ac:dyDescent="0.25">
      <c r="A1005" s="7"/>
      <c r="U1005" s="7"/>
      <c r="V1005" s="7"/>
      <c r="X1005" s="7"/>
      <c r="Z1005" s="7"/>
      <c r="AB1005" s="7"/>
      <c r="AC1005" s="7"/>
      <c r="AE1005" s="7"/>
      <c r="AG1005" s="7"/>
      <c r="AI1005" s="7"/>
      <c r="AJ1005" s="7"/>
      <c r="AL1005" s="7"/>
      <c r="AN1005" s="7"/>
      <c r="AP1005" s="7"/>
      <c r="AQ1005" s="7"/>
      <c r="AS1005" s="7"/>
      <c r="AU1005" s="7"/>
      <c r="AW1005" s="7"/>
      <c r="AX1005" s="7"/>
      <c r="AZ1005" s="7"/>
      <c r="BB1005" s="7"/>
      <c r="BD1005" s="7"/>
      <c r="BE1005" s="7"/>
      <c r="BG1005" s="7"/>
      <c r="BI1005" s="7"/>
      <c r="BK1005" s="7"/>
      <c r="BL1005" s="7"/>
      <c r="BN1005" s="7"/>
      <c r="BP1005" s="7"/>
      <c r="BR1005" s="7"/>
      <c r="BS1005" s="7"/>
      <c r="BU1005" s="7"/>
      <c r="BW1005" s="7"/>
      <c r="BY1005" s="7"/>
      <c r="BZ1005" s="7"/>
      <c r="CB1005" s="7"/>
      <c r="CD1005" s="7"/>
      <c r="CF1005" s="7"/>
    </row>
    <row r="1006" spans="1:84" s="5" customFormat="1" x14ac:dyDescent="0.25">
      <c r="A1006" s="7"/>
      <c r="U1006" s="7"/>
      <c r="V1006" s="7"/>
      <c r="X1006" s="7"/>
      <c r="Z1006" s="7"/>
      <c r="AB1006" s="7"/>
      <c r="AC1006" s="7"/>
      <c r="AE1006" s="7"/>
      <c r="AG1006" s="7"/>
      <c r="AI1006" s="7"/>
      <c r="AJ1006" s="7"/>
      <c r="AL1006" s="7"/>
      <c r="AN1006" s="7"/>
      <c r="AP1006" s="7"/>
      <c r="AQ1006" s="7"/>
      <c r="AS1006" s="7"/>
      <c r="AU1006" s="7"/>
      <c r="AW1006" s="7"/>
      <c r="AX1006" s="7"/>
      <c r="AZ1006" s="7"/>
      <c r="BB1006" s="7"/>
      <c r="BD1006" s="7"/>
      <c r="BE1006" s="7"/>
      <c r="BG1006" s="7"/>
      <c r="BI1006" s="7"/>
      <c r="BK1006" s="7"/>
      <c r="BL1006" s="7"/>
      <c r="BN1006" s="7"/>
      <c r="BP1006" s="7"/>
      <c r="BR1006" s="7"/>
      <c r="BS1006" s="7"/>
      <c r="BU1006" s="7"/>
      <c r="BW1006" s="7"/>
      <c r="BY1006" s="7"/>
      <c r="BZ1006" s="7"/>
      <c r="CB1006" s="7"/>
      <c r="CD1006" s="7"/>
      <c r="CF1006" s="7"/>
    </row>
    <row r="1007" spans="1:84" s="5" customFormat="1" x14ac:dyDescent="0.25">
      <c r="A1007" s="7"/>
      <c r="U1007" s="7"/>
      <c r="V1007" s="7"/>
      <c r="X1007" s="7"/>
      <c r="Z1007" s="7"/>
      <c r="AB1007" s="7"/>
      <c r="AC1007" s="7"/>
      <c r="AE1007" s="7"/>
      <c r="AG1007" s="7"/>
      <c r="AI1007" s="7"/>
      <c r="AJ1007" s="7"/>
      <c r="AL1007" s="7"/>
      <c r="AN1007" s="7"/>
      <c r="AP1007" s="7"/>
      <c r="AQ1007" s="7"/>
      <c r="AS1007" s="7"/>
      <c r="AU1007" s="7"/>
      <c r="AW1007" s="7"/>
      <c r="AX1007" s="7"/>
      <c r="AZ1007" s="7"/>
      <c r="BB1007" s="7"/>
      <c r="BD1007" s="7"/>
      <c r="BE1007" s="7"/>
      <c r="BG1007" s="7"/>
      <c r="BI1007" s="7"/>
      <c r="BK1007" s="7"/>
      <c r="BL1007" s="7"/>
      <c r="BN1007" s="7"/>
      <c r="BP1007" s="7"/>
      <c r="BR1007" s="7"/>
      <c r="BS1007" s="7"/>
      <c r="BU1007" s="7"/>
      <c r="BW1007" s="7"/>
      <c r="BY1007" s="7"/>
      <c r="BZ1007" s="7"/>
      <c r="CB1007" s="7"/>
      <c r="CD1007" s="7"/>
      <c r="CF1007" s="7"/>
    </row>
    <row r="1008" spans="1:84" s="5" customFormat="1" x14ac:dyDescent="0.25">
      <c r="A1008" s="7"/>
      <c r="U1008" s="7"/>
      <c r="V1008" s="7"/>
      <c r="X1008" s="7"/>
      <c r="Z1008" s="7"/>
      <c r="AB1008" s="7"/>
      <c r="AC1008" s="7"/>
      <c r="AE1008" s="7"/>
      <c r="AG1008" s="7"/>
      <c r="AI1008" s="7"/>
      <c r="AJ1008" s="7"/>
      <c r="AL1008" s="7"/>
      <c r="AN1008" s="7"/>
      <c r="AP1008" s="7"/>
      <c r="AQ1008" s="7"/>
      <c r="AS1008" s="7"/>
      <c r="AU1008" s="7"/>
      <c r="AW1008" s="7"/>
      <c r="AX1008" s="7"/>
      <c r="AZ1008" s="7"/>
      <c r="BB1008" s="7"/>
      <c r="BD1008" s="7"/>
      <c r="BE1008" s="7"/>
      <c r="BG1008" s="7"/>
      <c r="BI1008" s="7"/>
      <c r="BK1008" s="7"/>
      <c r="BL1008" s="7"/>
      <c r="BN1008" s="7"/>
      <c r="BP1008" s="7"/>
      <c r="BR1008" s="7"/>
      <c r="BS1008" s="7"/>
      <c r="BU1008" s="7"/>
      <c r="BW1008" s="7"/>
      <c r="BY1008" s="7"/>
      <c r="BZ1008" s="7"/>
      <c r="CB1008" s="7"/>
      <c r="CD1008" s="7"/>
      <c r="CF1008" s="7"/>
    </row>
    <row r="1009" spans="1:84" s="5" customFormat="1" x14ac:dyDescent="0.25">
      <c r="A1009" s="7"/>
      <c r="U1009" s="7"/>
      <c r="V1009" s="7"/>
      <c r="X1009" s="7"/>
      <c r="Z1009" s="7"/>
      <c r="AB1009" s="7"/>
      <c r="AC1009" s="7"/>
      <c r="AE1009" s="7"/>
      <c r="AG1009" s="7"/>
      <c r="AI1009" s="7"/>
      <c r="AJ1009" s="7"/>
      <c r="AL1009" s="7"/>
      <c r="AN1009" s="7"/>
      <c r="AP1009" s="7"/>
      <c r="AQ1009" s="7"/>
      <c r="AS1009" s="7"/>
      <c r="AU1009" s="7"/>
      <c r="AW1009" s="7"/>
      <c r="AX1009" s="7"/>
      <c r="AZ1009" s="7"/>
      <c r="BB1009" s="7"/>
      <c r="BD1009" s="7"/>
      <c r="BE1009" s="7"/>
      <c r="BG1009" s="7"/>
      <c r="BI1009" s="7"/>
      <c r="BK1009" s="7"/>
      <c r="BL1009" s="7"/>
      <c r="BN1009" s="7"/>
      <c r="BP1009" s="7"/>
      <c r="BR1009" s="7"/>
      <c r="BS1009" s="7"/>
      <c r="BU1009" s="7"/>
      <c r="BW1009" s="7"/>
      <c r="BY1009" s="7"/>
      <c r="BZ1009" s="7"/>
      <c r="CB1009" s="7"/>
      <c r="CD1009" s="7"/>
      <c r="CF1009" s="7"/>
    </row>
    <row r="1010" spans="1:84" s="5" customFormat="1" x14ac:dyDescent="0.25">
      <c r="A1010" s="7"/>
      <c r="U1010" s="7"/>
      <c r="V1010" s="7"/>
      <c r="X1010" s="7"/>
      <c r="Z1010" s="7"/>
      <c r="AB1010" s="7"/>
      <c r="AC1010" s="7"/>
      <c r="AE1010" s="7"/>
      <c r="AG1010" s="7"/>
      <c r="AI1010" s="7"/>
      <c r="AJ1010" s="7"/>
      <c r="AL1010" s="7"/>
      <c r="AN1010" s="7"/>
      <c r="AP1010" s="7"/>
      <c r="AQ1010" s="7"/>
      <c r="AS1010" s="7"/>
      <c r="AU1010" s="7"/>
      <c r="AW1010" s="7"/>
      <c r="AX1010" s="7"/>
      <c r="AZ1010" s="7"/>
      <c r="BB1010" s="7"/>
      <c r="BD1010" s="7"/>
      <c r="BE1010" s="7"/>
      <c r="BG1010" s="7"/>
      <c r="BI1010" s="7"/>
      <c r="BK1010" s="7"/>
      <c r="BL1010" s="7"/>
      <c r="BN1010" s="7"/>
      <c r="BP1010" s="7"/>
      <c r="BR1010" s="7"/>
      <c r="BS1010" s="7"/>
      <c r="BU1010" s="7"/>
      <c r="BW1010" s="7"/>
      <c r="BY1010" s="7"/>
      <c r="BZ1010" s="7"/>
      <c r="CB1010" s="7"/>
      <c r="CD1010" s="7"/>
      <c r="CF1010" s="7"/>
    </row>
    <row r="1011" spans="1:84" s="5" customFormat="1" x14ac:dyDescent="0.25">
      <c r="A1011" s="7"/>
      <c r="U1011" s="7"/>
      <c r="V1011" s="7"/>
      <c r="X1011" s="7"/>
      <c r="Z1011" s="7"/>
      <c r="AB1011" s="7"/>
      <c r="AC1011" s="7"/>
      <c r="AE1011" s="7"/>
      <c r="AG1011" s="7"/>
      <c r="AI1011" s="7"/>
      <c r="AJ1011" s="7"/>
      <c r="AL1011" s="7"/>
      <c r="AN1011" s="7"/>
      <c r="AP1011" s="7"/>
      <c r="AQ1011" s="7"/>
      <c r="AS1011" s="7"/>
      <c r="AU1011" s="7"/>
      <c r="AW1011" s="7"/>
      <c r="AX1011" s="7"/>
      <c r="AZ1011" s="7"/>
      <c r="BB1011" s="7"/>
      <c r="BD1011" s="7"/>
      <c r="BE1011" s="7"/>
      <c r="BG1011" s="7"/>
      <c r="BI1011" s="7"/>
      <c r="BK1011" s="7"/>
      <c r="BL1011" s="7"/>
      <c r="BN1011" s="7"/>
      <c r="BP1011" s="7"/>
      <c r="BR1011" s="7"/>
      <c r="BS1011" s="7"/>
      <c r="BU1011" s="7"/>
      <c r="BW1011" s="7"/>
      <c r="BY1011" s="7"/>
      <c r="BZ1011" s="7"/>
      <c r="CB1011" s="7"/>
      <c r="CD1011" s="7"/>
      <c r="CF1011" s="7"/>
    </row>
    <row r="1012" spans="1:84" s="5" customFormat="1" x14ac:dyDescent="0.25">
      <c r="A1012" s="7"/>
      <c r="U1012" s="7"/>
      <c r="V1012" s="7"/>
      <c r="X1012" s="7"/>
      <c r="Z1012" s="7"/>
      <c r="AB1012" s="7"/>
      <c r="AC1012" s="7"/>
      <c r="AE1012" s="7"/>
      <c r="AG1012" s="7"/>
      <c r="AI1012" s="7"/>
      <c r="AJ1012" s="7"/>
      <c r="AL1012" s="7"/>
      <c r="AN1012" s="7"/>
      <c r="AP1012" s="7"/>
      <c r="AQ1012" s="7"/>
      <c r="AS1012" s="7"/>
      <c r="AU1012" s="7"/>
      <c r="AW1012" s="7"/>
      <c r="AX1012" s="7"/>
      <c r="AZ1012" s="7"/>
      <c r="BB1012" s="7"/>
      <c r="BD1012" s="7"/>
      <c r="BE1012" s="7"/>
      <c r="BG1012" s="7"/>
      <c r="BI1012" s="7"/>
      <c r="BK1012" s="7"/>
      <c r="BL1012" s="7"/>
      <c r="BN1012" s="7"/>
      <c r="BP1012" s="7"/>
      <c r="BR1012" s="7"/>
      <c r="BS1012" s="7"/>
      <c r="BU1012" s="7"/>
      <c r="BW1012" s="7"/>
      <c r="BY1012" s="7"/>
      <c r="BZ1012" s="7"/>
      <c r="CB1012" s="7"/>
      <c r="CD1012" s="7"/>
      <c r="CF1012" s="7"/>
    </row>
    <row r="1013" spans="1:84" s="5" customFormat="1" x14ac:dyDescent="0.25">
      <c r="A1013" s="7"/>
      <c r="U1013" s="7"/>
      <c r="V1013" s="7"/>
      <c r="X1013" s="7"/>
      <c r="Z1013" s="7"/>
      <c r="AB1013" s="7"/>
      <c r="AC1013" s="7"/>
      <c r="AE1013" s="7"/>
      <c r="AG1013" s="7"/>
      <c r="AI1013" s="7"/>
      <c r="AJ1013" s="7"/>
      <c r="AL1013" s="7"/>
      <c r="AN1013" s="7"/>
      <c r="AP1013" s="7"/>
      <c r="AQ1013" s="7"/>
      <c r="AS1013" s="7"/>
      <c r="AU1013" s="7"/>
      <c r="AW1013" s="7"/>
      <c r="AX1013" s="7"/>
      <c r="AZ1013" s="7"/>
      <c r="BB1013" s="7"/>
      <c r="BD1013" s="7"/>
      <c r="BE1013" s="7"/>
      <c r="BG1013" s="7"/>
      <c r="BI1013" s="7"/>
      <c r="BK1013" s="7"/>
      <c r="BL1013" s="7"/>
      <c r="BN1013" s="7"/>
      <c r="BP1013" s="7"/>
      <c r="BR1013" s="7"/>
      <c r="BS1013" s="7"/>
      <c r="BU1013" s="7"/>
      <c r="BW1013" s="7"/>
      <c r="BY1013" s="7"/>
      <c r="BZ1013" s="7"/>
      <c r="CB1013" s="7"/>
      <c r="CD1013" s="7"/>
      <c r="CF1013" s="7"/>
    </row>
    <row r="1014" spans="1:84" s="5" customFormat="1" x14ac:dyDescent="0.25">
      <c r="A1014" s="7"/>
      <c r="U1014" s="7"/>
      <c r="V1014" s="7"/>
      <c r="X1014" s="7"/>
      <c r="Z1014" s="7"/>
      <c r="AB1014" s="7"/>
      <c r="AC1014" s="7"/>
      <c r="AE1014" s="7"/>
      <c r="AG1014" s="7"/>
      <c r="AI1014" s="7"/>
      <c r="AJ1014" s="7"/>
      <c r="AL1014" s="7"/>
      <c r="AN1014" s="7"/>
      <c r="AP1014" s="7"/>
      <c r="AQ1014" s="7"/>
      <c r="AS1014" s="7"/>
      <c r="AU1014" s="7"/>
      <c r="AW1014" s="7"/>
      <c r="AX1014" s="7"/>
      <c r="AZ1014" s="7"/>
      <c r="BB1014" s="7"/>
      <c r="BD1014" s="7"/>
      <c r="BE1014" s="7"/>
      <c r="BG1014" s="7"/>
      <c r="BI1014" s="7"/>
      <c r="BK1014" s="7"/>
      <c r="BL1014" s="7"/>
      <c r="BN1014" s="7"/>
      <c r="BP1014" s="7"/>
      <c r="BR1014" s="7"/>
      <c r="BS1014" s="7"/>
      <c r="BU1014" s="7"/>
      <c r="BW1014" s="7"/>
      <c r="BY1014" s="7"/>
      <c r="BZ1014" s="7"/>
      <c r="CB1014" s="7"/>
      <c r="CD1014" s="7"/>
      <c r="CF1014" s="7"/>
    </row>
    <row r="1015" spans="1:84" s="5" customFormat="1" x14ac:dyDescent="0.25">
      <c r="A1015" s="7"/>
      <c r="U1015" s="7"/>
      <c r="V1015" s="7"/>
      <c r="X1015" s="7"/>
      <c r="Z1015" s="7"/>
      <c r="AB1015" s="7"/>
      <c r="AC1015" s="7"/>
      <c r="AE1015" s="7"/>
      <c r="AG1015" s="7"/>
      <c r="AI1015" s="7"/>
      <c r="AJ1015" s="7"/>
      <c r="AL1015" s="7"/>
      <c r="AN1015" s="7"/>
      <c r="AP1015" s="7"/>
      <c r="AQ1015" s="7"/>
      <c r="AS1015" s="7"/>
      <c r="AU1015" s="7"/>
      <c r="AW1015" s="7"/>
      <c r="AX1015" s="7"/>
      <c r="AZ1015" s="7"/>
      <c r="BB1015" s="7"/>
      <c r="BD1015" s="7"/>
      <c r="BE1015" s="7"/>
      <c r="BG1015" s="7"/>
      <c r="BI1015" s="7"/>
      <c r="BK1015" s="7"/>
      <c r="BL1015" s="7"/>
      <c r="BN1015" s="7"/>
      <c r="BP1015" s="7"/>
      <c r="BR1015" s="7"/>
      <c r="BS1015" s="7"/>
      <c r="BU1015" s="7"/>
      <c r="BW1015" s="7"/>
      <c r="BY1015" s="7"/>
      <c r="BZ1015" s="7"/>
      <c r="CB1015" s="7"/>
      <c r="CD1015" s="7"/>
      <c r="CF1015" s="7"/>
    </row>
    <row r="1016" spans="1:84" s="5" customFormat="1" x14ac:dyDescent="0.25">
      <c r="A1016" s="7"/>
      <c r="U1016" s="7"/>
      <c r="V1016" s="7"/>
      <c r="X1016" s="7"/>
      <c r="Z1016" s="7"/>
      <c r="AB1016" s="7"/>
      <c r="AC1016" s="7"/>
      <c r="AE1016" s="7"/>
      <c r="AG1016" s="7"/>
      <c r="AI1016" s="7"/>
      <c r="AJ1016" s="7"/>
      <c r="AL1016" s="7"/>
      <c r="AN1016" s="7"/>
      <c r="AP1016" s="7"/>
      <c r="AQ1016" s="7"/>
      <c r="AS1016" s="7"/>
      <c r="AU1016" s="7"/>
      <c r="AW1016" s="7"/>
      <c r="AX1016" s="7"/>
      <c r="AZ1016" s="7"/>
      <c r="BB1016" s="7"/>
      <c r="BD1016" s="7"/>
      <c r="BE1016" s="7"/>
      <c r="BG1016" s="7"/>
      <c r="BI1016" s="7"/>
      <c r="BK1016" s="7"/>
      <c r="BL1016" s="7"/>
      <c r="BN1016" s="7"/>
      <c r="BP1016" s="7"/>
      <c r="BR1016" s="7"/>
      <c r="BS1016" s="7"/>
      <c r="BU1016" s="7"/>
      <c r="BW1016" s="7"/>
      <c r="BY1016" s="7"/>
      <c r="BZ1016" s="7"/>
      <c r="CB1016" s="7"/>
      <c r="CD1016" s="7"/>
      <c r="CF1016" s="7"/>
    </row>
    <row r="1017" spans="1:84" s="5" customFormat="1" x14ac:dyDescent="0.25">
      <c r="A1017" s="7"/>
      <c r="U1017" s="7"/>
      <c r="V1017" s="7"/>
      <c r="X1017" s="7"/>
      <c r="Z1017" s="7"/>
      <c r="AB1017" s="7"/>
      <c r="AC1017" s="7"/>
      <c r="AE1017" s="7"/>
      <c r="AG1017" s="7"/>
      <c r="AI1017" s="7"/>
      <c r="AJ1017" s="7"/>
      <c r="AL1017" s="7"/>
      <c r="AN1017" s="7"/>
      <c r="AP1017" s="7"/>
      <c r="AQ1017" s="7"/>
      <c r="AS1017" s="7"/>
      <c r="AU1017" s="7"/>
      <c r="AW1017" s="7"/>
      <c r="AX1017" s="7"/>
      <c r="AZ1017" s="7"/>
      <c r="BB1017" s="7"/>
      <c r="BD1017" s="7"/>
      <c r="BE1017" s="7"/>
      <c r="BG1017" s="7"/>
      <c r="BI1017" s="7"/>
      <c r="BK1017" s="7"/>
      <c r="BL1017" s="7"/>
      <c r="BN1017" s="7"/>
      <c r="BP1017" s="7"/>
      <c r="BR1017" s="7"/>
      <c r="BS1017" s="7"/>
      <c r="BU1017" s="7"/>
      <c r="BW1017" s="7"/>
      <c r="BY1017" s="7"/>
      <c r="BZ1017" s="7"/>
      <c r="CB1017" s="7"/>
      <c r="CD1017" s="7"/>
      <c r="CF1017" s="7"/>
    </row>
    <row r="1018" spans="1:84" s="5" customFormat="1" x14ac:dyDescent="0.25">
      <c r="A1018" s="7"/>
      <c r="U1018" s="7"/>
      <c r="V1018" s="7"/>
      <c r="X1018" s="7"/>
      <c r="Z1018" s="7"/>
      <c r="AB1018" s="7"/>
      <c r="AC1018" s="7"/>
      <c r="AE1018" s="7"/>
      <c r="AG1018" s="7"/>
      <c r="AI1018" s="7"/>
      <c r="AJ1018" s="7"/>
      <c r="AL1018" s="7"/>
      <c r="AN1018" s="7"/>
      <c r="AP1018" s="7"/>
      <c r="AQ1018" s="7"/>
      <c r="AS1018" s="7"/>
      <c r="AU1018" s="7"/>
      <c r="AW1018" s="7"/>
      <c r="AX1018" s="7"/>
      <c r="AZ1018" s="7"/>
      <c r="BB1018" s="7"/>
      <c r="BD1018" s="7"/>
      <c r="BE1018" s="7"/>
      <c r="BG1018" s="7"/>
      <c r="BI1018" s="7"/>
      <c r="BK1018" s="7"/>
      <c r="BL1018" s="7"/>
      <c r="BN1018" s="7"/>
      <c r="BP1018" s="7"/>
      <c r="BR1018" s="7"/>
      <c r="BS1018" s="7"/>
      <c r="BU1018" s="7"/>
      <c r="BW1018" s="7"/>
      <c r="BY1018" s="7"/>
      <c r="BZ1018" s="7"/>
      <c r="CB1018" s="7"/>
      <c r="CD1018" s="7"/>
      <c r="CF1018" s="7"/>
    </row>
    <row r="1019" spans="1:84" s="5" customFormat="1" x14ac:dyDescent="0.25">
      <c r="A1019" s="7"/>
      <c r="U1019" s="7"/>
      <c r="V1019" s="7"/>
      <c r="X1019" s="7"/>
      <c r="Z1019" s="7"/>
      <c r="AB1019" s="7"/>
      <c r="AC1019" s="7"/>
      <c r="AE1019" s="7"/>
      <c r="AG1019" s="7"/>
      <c r="AI1019" s="7"/>
      <c r="AJ1019" s="7"/>
      <c r="AL1019" s="7"/>
      <c r="AN1019" s="7"/>
      <c r="AP1019" s="7"/>
      <c r="AQ1019" s="7"/>
      <c r="AS1019" s="7"/>
      <c r="AU1019" s="7"/>
      <c r="AW1019" s="7"/>
      <c r="AX1019" s="7"/>
      <c r="AZ1019" s="7"/>
      <c r="BB1019" s="7"/>
      <c r="BD1019" s="7"/>
      <c r="BE1019" s="7"/>
      <c r="BG1019" s="7"/>
      <c r="BI1019" s="7"/>
      <c r="BK1019" s="7"/>
      <c r="BL1019" s="7"/>
      <c r="BN1019" s="7"/>
      <c r="BP1019" s="7"/>
      <c r="BR1019" s="7"/>
      <c r="BS1019" s="7"/>
      <c r="BU1019" s="7"/>
      <c r="BW1019" s="7"/>
      <c r="BY1019" s="7"/>
      <c r="BZ1019" s="7"/>
      <c r="CB1019" s="7"/>
      <c r="CD1019" s="7"/>
      <c r="CF1019" s="7"/>
    </row>
    <row r="1020" spans="1:84" s="5" customFormat="1" x14ac:dyDescent="0.25">
      <c r="A1020" s="7"/>
      <c r="U1020" s="7"/>
      <c r="V1020" s="7"/>
      <c r="X1020" s="7"/>
      <c r="Z1020" s="7"/>
      <c r="AB1020" s="7"/>
      <c r="AC1020" s="7"/>
      <c r="AE1020" s="7"/>
      <c r="AG1020" s="7"/>
      <c r="AI1020" s="7"/>
      <c r="AJ1020" s="7"/>
      <c r="AL1020" s="7"/>
      <c r="AN1020" s="7"/>
      <c r="AP1020" s="7"/>
      <c r="AQ1020" s="7"/>
      <c r="AS1020" s="7"/>
      <c r="AU1020" s="7"/>
      <c r="AW1020" s="7"/>
      <c r="AX1020" s="7"/>
      <c r="AZ1020" s="7"/>
      <c r="BB1020" s="7"/>
      <c r="BD1020" s="7"/>
      <c r="BE1020" s="7"/>
      <c r="BG1020" s="7"/>
      <c r="BI1020" s="7"/>
      <c r="BK1020" s="7"/>
      <c r="BL1020" s="7"/>
      <c r="BN1020" s="7"/>
      <c r="BP1020" s="7"/>
      <c r="BR1020" s="7"/>
      <c r="BS1020" s="7"/>
      <c r="BU1020" s="7"/>
      <c r="BW1020" s="7"/>
      <c r="BY1020" s="7"/>
      <c r="BZ1020" s="7"/>
      <c r="CB1020" s="7"/>
      <c r="CD1020" s="7"/>
      <c r="CF1020" s="7"/>
    </row>
    <row r="1021" spans="1:84" s="5" customFormat="1" x14ac:dyDescent="0.25">
      <c r="A1021" s="7"/>
      <c r="U1021" s="7"/>
      <c r="V1021" s="7"/>
      <c r="X1021" s="7"/>
      <c r="Z1021" s="7"/>
      <c r="AB1021" s="7"/>
      <c r="AC1021" s="7"/>
      <c r="AE1021" s="7"/>
      <c r="AG1021" s="7"/>
      <c r="AI1021" s="7"/>
      <c r="AJ1021" s="7"/>
      <c r="AL1021" s="7"/>
      <c r="AN1021" s="7"/>
      <c r="AP1021" s="7"/>
      <c r="AQ1021" s="7"/>
      <c r="AS1021" s="7"/>
      <c r="AU1021" s="7"/>
      <c r="AW1021" s="7"/>
      <c r="AX1021" s="7"/>
      <c r="AZ1021" s="7"/>
      <c r="BB1021" s="7"/>
      <c r="BD1021" s="7"/>
      <c r="BE1021" s="7"/>
      <c r="BG1021" s="7"/>
      <c r="BI1021" s="7"/>
      <c r="BK1021" s="7"/>
      <c r="BL1021" s="7"/>
      <c r="BN1021" s="7"/>
      <c r="BP1021" s="7"/>
      <c r="BR1021" s="7"/>
      <c r="BS1021" s="7"/>
      <c r="BU1021" s="7"/>
      <c r="BW1021" s="7"/>
      <c r="BY1021" s="7"/>
      <c r="BZ1021" s="7"/>
      <c r="CB1021" s="7"/>
      <c r="CD1021" s="7"/>
      <c r="CF1021" s="7"/>
    </row>
    <row r="1022" spans="1:84" s="5" customFormat="1" x14ac:dyDescent="0.25">
      <c r="A1022" s="7"/>
      <c r="U1022" s="7"/>
      <c r="V1022" s="7"/>
      <c r="X1022" s="7"/>
      <c r="Z1022" s="7"/>
      <c r="AB1022" s="7"/>
      <c r="AC1022" s="7"/>
      <c r="AE1022" s="7"/>
      <c r="AG1022" s="7"/>
      <c r="AI1022" s="7"/>
      <c r="AJ1022" s="7"/>
      <c r="AL1022" s="7"/>
      <c r="AN1022" s="7"/>
      <c r="AP1022" s="7"/>
      <c r="AQ1022" s="7"/>
      <c r="AS1022" s="7"/>
      <c r="AU1022" s="7"/>
      <c r="AW1022" s="7"/>
      <c r="AX1022" s="7"/>
      <c r="AZ1022" s="7"/>
      <c r="BB1022" s="7"/>
      <c r="BD1022" s="7"/>
      <c r="BE1022" s="7"/>
      <c r="BG1022" s="7"/>
      <c r="BI1022" s="7"/>
      <c r="BK1022" s="7"/>
      <c r="BL1022" s="7"/>
      <c r="BN1022" s="7"/>
      <c r="BP1022" s="7"/>
      <c r="BR1022" s="7"/>
      <c r="BS1022" s="7"/>
      <c r="BU1022" s="7"/>
      <c r="BW1022" s="7"/>
      <c r="BY1022" s="7"/>
      <c r="BZ1022" s="7"/>
      <c r="CB1022" s="7"/>
      <c r="CD1022" s="7"/>
      <c r="CF1022" s="7"/>
    </row>
    <row r="1023" spans="1:84" s="5" customFormat="1" x14ac:dyDescent="0.25">
      <c r="A1023" s="7"/>
      <c r="U1023" s="7"/>
      <c r="V1023" s="7"/>
      <c r="X1023" s="7"/>
      <c r="Z1023" s="7"/>
      <c r="AB1023" s="7"/>
      <c r="AC1023" s="7"/>
      <c r="AE1023" s="7"/>
      <c r="AG1023" s="7"/>
      <c r="AI1023" s="7"/>
      <c r="AJ1023" s="7"/>
      <c r="AL1023" s="7"/>
      <c r="AN1023" s="7"/>
      <c r="AP1023" s="7"/>
      <c r="AQ1023" s="7"/>
      <c r="AS1023" s="7"/>
      <c r="AU1023" s="7"/>
      <c r="AW1023" s="7"/>
      <c r="AX1023" s="7"/>
      <c r="AZ1023" s="7"/>
      <c r="BB1023" s="7"/>
      <c r="BD1023" s="7"/>
      <c r="BE1023" s="7"/>
      <c r="BG1023" s="7"/>
      <c r="BI1023" s="7"/>
      <c r="BK1023" s="7"/>
      <c r="BL1023" s="7"/>
      <c r="BN1023" s="7"/>
      <c r="BP1023" s="7"/>
      <c r="BR1023" s="7"/>
      <c r="BS1023" s="7"/>
      <c r="BU1023" s="7"/>
      <c r="BW1023" s="7"/>
      <c r="BY1023" s="7"/>
      <c r="BZ1023" s="7"/>
      <c r="CB1023" s="7"/>
      <c r="CD1023" s="7"/>
      <c r="CF1023" s="7"/>
    </row>
    <row r="1024" spans="1:84" s="5" customFormat="1" x14ac:dyDescent="0.25">
      <c r="A1024" s="7"/>
      <c r="U1024" s="7"/>
      <c r="V1024" s="7"/>
      <c r="X1024" s="7"/>
      <c r="Z1024" s="7"/>
      <c r="AB1024" s="7"/>
      <c r="AC1024" s="7"/>
      <c r="AE1024" s="7"/>
      <c r="AG1024" s="7"/>
      <c r="AI1024" s="7"/>
      <c r="AJ1024" s="7"/>
      <c r="AL1024" s="7"/>
      <c r="AN1024" s="7"/>
      <c r="AP1024" s="7"/>
      <c r="AQ1024" s="7"/>
      <c r="AS1024" s="7"/>
      <c r="AU1024" s="7"/>
      <c r="AW1024" s="7"/>
      <c r="AX1024" s="7"/>
      <c r="AZ1024" s="7"/>
      <c r="BB1024" s="7"/>
      <c r="BD1024" s="7"/>
      <c r="BE1024" s="7"/>
      <c r="BG1024" s="7"/>
      <c r="BI1024" s="7"/>
      <c r="BK1024" s="7"/>
      <c r="BL1024" s="7"/>
      <c r="BN1024" s="7"/>
      <c r="BP1024" s="7"/>
      <c r="BR1024" s="7"/>
      <c r="BS1024" s="7"/>
      <c r="BU1024" s="7"/>
      <c r="BW1024" s="7"/>
      <c r="BY1024" s="7"/>
      <c r="BZ1024" s="7"/>
      <c r="CB1024" s="7"/>
      <c r="CD1024" s="7"/>
      <c r="CF1024" s="7"/>
    </row>
    <row r="1025" spans="1:84" s="5" customFormat="1" x14ac:dyDescent="0.25">
      <c r="A1025" s="7"/>
      <c r="U1025" s="7"/>
      <c r="V1025" s="7"/>
      <c r="X1025" s="7"/>
      <c r="Z1025" s="7"/>
      <c r="AB1025" s="7"/>
      <c r="AC1025" s="7"/>
      <c r="AE1025" s="7"/>
      <c r="AG1025" s="7"/>
      <c r="AI1025" s="7"/>
      <c r="AJ1025" s="7"/>
      <c r="AL1025" s="7"/>
      <c r="AN1025" s="7"/>
      <c r="AP1025" s="7"/>
      <c r="AQ1025" s="7"/>
      <c r="AS1025" s="7"/>
      <c r="AU1025" s="7"/>
      <c r="AW1025" s="7"/>
      <c r="AX1025" s="7"/>
      <c r="AZ1025" s="7"/>
      <c r="BB1025" s="7"/>
      <c r="BD1025" s="7"/>
      <c r="BE1025" s="7"/>
      <c r="BG1025" s="7"/>
      <c r="BI1025" s="7"/>
      <c r="BK1025" s="7"/>
      <c r="BL1025" s="7"/>
      <c r="BN1025" s="7"/>
      <c r="BP1025" s="7"/>
      <c r="BR1025" s="7"/>
      <c r="BS1025" s="7"/>
      <c r="BU1025" s="7"/>
      <c r="BW1025" s="7"/>
      <c r="BY1025" s="7"/>
      <c r="BZ1025" s="7"/>
      <c r="CB1025" s="7"/>
      <c r="CD1025" s="7"/>
      <c r="CF1025" s="7"/>
    </row>
    <row r="1026" spans="1:84" s="5" customFormat="1" x14ac:dyDescent="0.25">
      <c r="A1026" s="7"/>
      <c r="U1026" s="7"/>
      <c r="V1026" s="7"/>
      <c r="X1026" s="7"/>
      <c r="Z1026" s="7"/>
      <c r="AB1026" s="7"/>
      <c r="AC1026" s="7"/>
      <c r="AE1026" s="7"/>
      <c r="AG1026" s="7"/>
      <c r="AI1026" s="7"/>
      <c r="AJ1026" s="7"/>
      <c r="AL1026" s="7"/>
      <c r="AN1026" s="7"/>
      <c r="AP1026" s="7"/>
      <c r="AQ1026" s="7"/>
      <c r="AS1026" s="7"/>
      <c r="AU1026" s="7"/>
      <c r="AW1026" s="7"/>
      <c r="AX1026" s="7"/>
      <c r="AZ1026" s="7"/>
      <c r="BB1026" s="7"/>
      <c r="BD1026" s="7"/>
      <c r="BE1026" s="7"/>
      <c r="BG1026" s="7"/>
      <c r="BI1026" s="7"/>
      <c r="BK1026" s="7"/>
      <c r="BL1026" s="7"/>
      <c r="BN1026" s="7"/>
      <c r="BP1026" s="7"/>
      <c r="BR1026" s="7"/>
      <c r="BS1026" s="7"/>
      <c r="BU1026" s="7"/>
      <c r="BW1026" s="7"/>
      <c r="BY1026" s="7"/>
      <c r="BZ1026" s="7"/>
      <c r="CB1026" s="7"/>
      <c r="CD1026" s="7"/>
      <c r="CF1026" s="7"/>
    </row>
    <row r="1027" spans="1:84" s="5" customFormat="1" x14ac:dyDescent="0.25">
      <c r="A1027" s="7"/>
      <c r="U1027" s="7"/>
      <c r="V1027" s="7"/>
      <c r="X1027" s="7"/>
      <c r="Z1027" s="7"/>
      <c r="AB1027" s="7"/>
      <c r="AC1027" s="7"/>
      <c r="AE1027" s="7"/>
      <c r="AG1027" s="7"/>
      <c r="AI1027" s="7"/>
      <c r="AJ1027" s="7"/>
      <c r="AL1027" s="7"/>
      <c r="AN1027" s="7"/>
      <c r="AP1027" s="7"/>
      <c r="AQ1027" s="7"/>
      <c r="AS1027" s="7"/>
      <c r="AU1027" s="7"/>
      <c r="AW1027" s="7"/>
      <c r="AX1027" s="7"/>
      <c r="AZ1027" s="7"/>
      <c r="BB1027" s="7"/>
      <c r="BD1027" s="7"/>
      <c r="BE1027" s="7"/>
      <c r="BG1027" s="7"/>
      <c r="BI1027" s="7"/>
      <c r="BK1027" s="7"/>
      <c r="BL1027" s="7"/>
      <c r="BN1027" s="7"/>
      <c r="BP1027" s="7"/>
      <c r="BR1027" s="7"/>
      <c r="BS1027" s="7"/>
      <c r="BU1027" s="7"/>
      <c r="BW1027" s="7"/>
      <c r="BY1027" s="7"/>
      <c r="BZ1027" s="7"/>
      <c r="CB1027" s="7"/>
      <c r="CD1027" s="7"/>
      <c r="CF1027" s="7"/>
    </row>
    <row r="1028" spans="1:84" s="5" customFormat="1" x14ac:dyDescent="0.25">
      <c r="A1028" s="7"/>
      <c r="U1028" s="7"/>
      <c r="V1028" s="7"/>
      <c r="X1028" s="7"/>
      <c r="Z1028" s="7"/>
      <c r="AB1028" s="7"/>
      <c r="AC1028" s="7"/>
      <c r="AE1028" s="7"/>
      <c r="AG1028" s="7"/>
      <c r="AI1028" s="7"/>
      <c r="AJ1028" s="7"/>
      <c r="AL1028" s="7"/>
      <c r="AN1028" s="7"/>
      <c r="AP1028" s="7"/>
      <c r="AQ1028" s="7"/>
      <c r="AS1028" s="7"/>
      <c r="AU1028" s="7"/>
      <c r="AW1028" s="7"/>
      <c r="AX1028" s="7"/>
      <c r="AZ1028" s="7"/>
      <c r="BB1028" s="7"/>
      <c r="BD1028" s="7"/>
      <c r="BE1028" s="7"/>
      <c r="BG1028" s="7"/>
      <c r="BI1028" s="7"/>
      <c r="BK1028" s="7"/>
      <c r="BL1028" s="7"/>
      <c r="BN1028" s="7"/>
      <c r="BP1028" s="7"/>
      <c r="BR1028" s="7"/>
      <c r="BS1028" s="7"/>
      <c r="BU1028" s="7"/>
      <c r="BW1028" s="7"/>
      <c r="BY1028" s="7"/>
      <c r="BZ1028" s="7"/>
      <c r="CB1028" s="7"/>
      <c r="CD1028" s="7"/>
      <c r="CF1028" s="7"/>
    </row>
    <row r="1029" spans="1:84" s="5" customFormat="1" x14ac:dyDescent="0.25">
      <c r="A1029" s="7"/>
      <c r="U1029" s="7"/>
      <c r="V1029" s="7"/>
      <c r="X1029" s="7"/>
      <c r="Z1029" s="7"/>
      <c r="AB1029" s="7"/>
      <c r="AC1029" s="7"/>
      <c r="AE1029" s="7"/>
      <c r="AG1029" s="7"/>
      <c r="AI1029" s="7"/>
      <c r="AJ1029" s="7"/>
      <c r="AL1029" s="7"/>
      <c r="AN1029" s="7"/>
      <c r="AP1029" s="7"/>
      <c r="AQ1029" s="7"/>
      <c r="AS1029" s="7"/>
      <c r="AU1029" s="7"/>
      <c r="AW1029" s="7"/>
      <c r="AX1029" s="7"/>
      <c r="AZ1029" s="7"/>
      <c r="BB1029" s="7"/>
      <c r="BD1029" s="7"/>
      <c r="BE1029" s="7"/>
      <c r="BG1029" s="7"/>
      <c r="BI1029" s="7"/>
      <c r="BK1029" s="7"/>
      <c r="BL1029" s="7"/>
      <c r="BN1029" s="7"/>
      <c r="BP1029" s="7"/>
      <c r="BR1029" s="7"/>
      <c r="BS1029" s="7"/>
      <c r="BU1029" s="7"/>
      <c r="BW1029" s="7"/>
      <c r="BY1029" s="7"/>
      <c r="BZ1029" s="7"/>
      <c r="CB1029" s="7"/>
      <c r="CD1029" s="7"/>
      <c r="CF1029" s="7"/>
    </row>
    <row r="1030" spans="1:84" s="5" customFormat="1" x14ac:dyDescent="0.25">
      <c r="A1030" s="7"/>
      <c r="U1030" s="7"/>
      <c r="V1030" s="7"/>
      <c r="X1030" s="7"/>
      <c r="Z1030" s="7"/>
      <c r="AB1030" s="7"/>
      <c r="AC1030" s="7"/>
      <c r="AE1030" s="7"/>
      <c r="AG1030" s="7"/>
      <c r="AI1030" s="7"/>
      <c r="AJ1030" s="7"/>
      <c r="AL1030" s="7"/>
      <c r="AN1030" s="7"/>
      <c r="AP1030" s="7"/>
      <c r="AQ1030" s="7"/>
      <c r="AS1030" s="7"/>
      <c r="AU1030" s="7"/>
      <c r="AW1030" s="7"/>
      <c r="AX1030" s="7"/>
      <c r="AZ1030" s="7"/>
      <c r="BB1030" s="7"/>
      <c r="BD1030" s="7"/>
      <c r="BE1030" s="7"/>
      <c r="BG1030" s="7"/>
      <c r="BI1030" s="7"/>
      <c r="BK1030" s="7"/>
      <c r="BL1030" s="7"/>
      <c r="BN1030" s="7"/>
      <c r="BP1030" s="7"/>
      <c r="BR1030" s="7"/>
      <c r="BS1030" s="7"/>
      <c r="BU1030" s="7"/>
      <c r="BW1030" s="7"/>
      <c r="BY1030" s="7"/>
      <c r="BZ1030" s="7"/>
      <c r="CB1030" s="7"/>
      <c r="CD1030" s="7"/>
      <c r="CF1030" s="7"/>
    </row>
    <row r="1031" spans="1:84" s="5" customFormat="1" x14ac:dyDescent="0.25">
      <c r="A1031" s="7"/>
      <c r="U1031" s="7"/>
      <c r="V1031" s="7"/>
      <c r="X1031" s="7"/>
      <c r="Z1031" s="7"/>
      <c r="AB1031" s="7"/>
      <c r="AC1031" s="7"/>
      <c r="AE1031" s="7"/>
      <c r="AG1031" s="7"/>
      <c r="AI1031" s="7"/>
      <c r="AJ1031" s="7"/>
      <c r="AL1031" s="7"/>
      <c r="AN1031" s="7"/>
      <c r="AP1031" s="7"/>
      <c r="AQ1031" s="7"/>
      <c r="AS1031" s="7"/>
      <c r="AU1031" s="7"/>
      <c r="AW1031" s="7"/>
      <c r="AX1031" s="7"/>
      <c r="AZ1031" s="7"/>
      <c r="BB1031" s="7"/>
      <c r="BD1031" s="7"/>
      <c r="BE1031" s="7"/>
      <c r="BG1031" s="7"/>
      <c r="BI1031" s="7"/>
      <c r="BK1031" s="7"/>
      <c r="BL1031" s="7"/>
      <c r="BN1031" s="7"/>
      <c r="BP1031" s="7"/>
      <c r="BR1031" s="7"/>
      <c r="BS1031" s="7"/>
      <c r="BU1031" s="7"/>
      <c r="BW1031" s="7"/>
      <c r="BY1031" s="7"/>
      <c r="BZ1031" s="7"/>
      <c r="CB1031" s="7"/>
      <c r="CD1031" s="7"/>
      <c r="CF1031" s="7"/>
    </row>
    <row r="1032" spans="1:84" s="5" customFormat="1" x14ac:dyDescent="0.25">
      <c r="A1032" s="7"/>
      <c r="U1032" s="7"/>
      <c r="V1032" s="7"/>
      <c r="X1032" s="7"/>
      <c r="Z1032" s="7"/>
      <c r="AB1032" s="7"/>
      <c r="AC1032" s="7"/>
      <c r="AE1032" s="7"/>
      <c r="AG1032" s="7"/>
      <c r="AI1032" s="7"/>
      <c r="AJ1032" s="7"/>
      <c r="AL1032" s="7"/>
      <c r="AN1032" s="7"/>
      <c r="AP1032" s="7"/>
      <c r="AQ1032" s="7"/>
      <c r="AS1032" s="7"/>
      <c r="AU1032" s="7"/>
      <c r="AW1032" s="7"/>
      <c r="AX1032" s="7"/>
      <c r="AZ1032" s="7"/>
      <c r="BB1032" s="7"/>
      <c r="BD1032" s="7"/>
      <c r="BE1032" s="7"/>
      <c r="BG1032" s="7"/>
      <c r="BI1032" s="7"/>
      <c r="BK1032" s="7"/>
      <c r="BL1032" s="7"/>
      <c r="BN1032" s="7"/>
      <c r="BP1032" s="7"/>
      <c r="BR1032" s="7"/>
      <c r="BS1032" s="7"/>
      <c r="BU1032" s="7"/>
      <c r="BW1032" s="7"/>
      <c r="BY1032" s="7"/>
      <c r="BZ1032" s="7"/>
      <c r="CB1032" s="7"/>
      <c r="CD1032" s="7"/>
      <c r="CF1032" s="7"/>
    </row>
    <row r="1033" spans="1:84" s="5" customFormat="1" x14ac:dyDescent="0.25">
      <c r="A1033" s="7"/>
      <c r="U1033" s="7"/>
      <c r="V1033" s="7"/>
      <c r="X1033" s="7"/>
      <c r="Z1033" s="7"/>
      <c r="AB1033" s="7"/>
      <c r="AC1033" s="7"/>
      <c r="AE1033" s="7"/>
      <c r="AG1033" s="7"/>
      <c r="AI1033" s="7"/>
      <c r="AJ1033" s="7"/>
      <c r="AL1033" s="7"/>
      <c r="AN1033" s="7"/>
      <c r="AP1033" s="7"/>
      <c r="AQ1033" s="7"/>
      <c r="AS1033" s="7"/>
      <c r="AU1033" s="7"/>
      <c r="AW1033" s="7"/>
      <c r="AX1033" s="7"/>
      <c r="AZ1033" s="7"/>
      <c r="BB1033" s="7"/>
      <c r="BD1033" s="7"/>
      <c r="BE1033" s="7"/>
      <c r="BG1033" s="7"/>
      <c r="BI1033" s="7"/>
      <c r="BK1033" s="7"/>
      <c r="BL1033" s="7"/>
      <c r="BN1033" s="7"/>
      <c r="BP1033" s="7"/>
      <c r="BR1033" s="7"/>
      <c r="BS1033" s="7"/>
      <c r="BU1033" s="7"/>
      <c r="BW1033" s="7"/>
      <c r="BY1033" s="7"/>
      <c r="BZ1033" s="7"/>
      <c r="CB1033" s="7"/>
      <c r="CD1033" s="7"/>
      <c r="CF1033" s="7"/>
    </row>
    <row r="1034" spans="1:84" s="5" customFormat="1" x14ac:dyDescent="0.25">
      <c r="A1034" s="7"/>
      <c r="U1034" s="7"/>
      <c r="V1034" s="7"/>
      <c r="X1034" s="7"/>
      <c r="Z1034" s="7"/>
      <c r="AB1034" s="7"/>
      <c r="AC1034" s="7"/>
      <c r="AE1034" s="7"/>
      <c r="AG1034" s="7"/>
      <c r="AI1034" s="7"/>
      <c r="AJ1034" s="7"/>
      <c r="AL1034" s="7"/>
      <c r="AN1034" s="7"/>
      <c r="AP1034" s="7"/>
      <c r="AQ1034" s="7"/>
      <c r="AS1034" s="7"/>
      <c r="AU1034" s="7"/>
      <c r="AW1034" s="7"/>
      <c r="AX1034" s="7"/>
      <c r="AZ1034" s="7"/>
      <c r="BB1034" s="7"/>
      <c r="BD1034" s="7"/>
      <c r="BE1034" s="7"/>
      <c r="BG1034" s="7"/>
      <c r="BI1034" s="7"/>
      <c r="BK1034" s="7"/>
      <c r="BL1034" s="7"/>
      <c r="BN1034" s="7"/>
      <c r="BP1034" s="7"/>
      <c r="BR1034" s="7"/>
      <c r="BS1034" s="7"/>
      <c r="BU1034" s="7"/>
      <c r="BW1034" s="7"/>
      <c r="BY1034" s="7"/>
      <c r="BZ1034" s="7"/>
      <c r="CB1034" s="7"/>
      <c r="CD1034" s="7"/>
      <c r="CF1034" s="7"/>
    </row>
    <row r="1035" spans="1:84" s="5" customFormat="1" x14ac:dyDescent="0.25">
      <c r="A1035" s="7"/>
      <c r="U1035" s="7"/>
      <c r="V1035" s="7"/>
      <c r="X1035" s="7"/>
      <c r="Z1035" s="7"/>
      <c r="AB1035" s="7"/>
      <c r="AC1035" s="7"/>
      <c r="AE1035" s="7"/>
      <c r="AG1035" s="7"/>
      <c r="AI1035" s="7"/>
      <c r="AJ1035" s="7"/>
      <c r="AL1035" s="7"/>
      <c r="AN1035" s="7"/>
      <c r="AP1035" s="7"/>
      <c r="AQ1035" s="7"/>
      <c r="AS1035" s="7"/>
      <c r="AU1035" s="7"/>
      <c r="AW1035" s="7"/>
      <c r="AX1035" s="7"/>
      <c r="AZ1035" s="7"/>
      <c r="BB1035" s="7"/>
      <c r="BD1035" s="7"/>
      <c r="BE1035" s="7"/>
      <c r="BG1035" s="7"/>
      <c r="BI1035" s="7"/>
      <c r="BK1035" s="7"/>
      <c r="BL1035" s="7"/>
      <c r="BN1035" s="7"/>
      <c r="BP1035" s="7"/>
      <c r="BR1035" s="7"/>
      <c r="BS1035" s="7"/>
      <c r="BU1035" s="7"/>
      <c r="BW1035" s="7"/>
      <c r="BY1035" s="7"/>
      <c r="BZ1035" s="7"/>
      <c r="CB1035" s="7"/>
      <c r="CD1035" s="7"/>
      <c r="CF1035" s="7"/>
    </row>
    <row r="1036" spans="1:84" s="5" customFormat="1" x14ac:dyDescent="0.25">
      <c r="A1036" s="7"/>
      <c r="U1036" s="7"/>
      <c r="V1036" s="7"/>
      <c r="X1036" s="7"/>
      <c r="Z1036" s="7"/>
      <c r="AB1036" s="7"/>
      <c r="AC1036" s="7"/>
      <c r="AE1036" s="7"/>
      <c r="AG1036" s="7"/>
      <c r="AI1036" s="7"/>
      <c r="AJ1036" s="7"/>
      <c r="AL1036" s="7"/>
      <c r="AN1036" s="7"/>
      <c r="AP1036" s="7"/>
      <c r="AQ1036" s="7"/>
      <c r="AS1036" s="7"/>
      <c r="AU1036" s="7"/>
      <c r="AW1036" s="7"/>
      <c r="AX1036" s="7"/>
      <c r="AZ1036" s="7"/>
      <c r="BB1036" s="7"/>
      <c r="BD1036" s="7"/>
      <c r="BE1036" s="7"/>
      <c r="BG1036" s="7"/>
      <c r="BI1036" s="7"/>
      <c r="BK1036" s="7"/>
      <c r="BL1036" s="7"/>
      <c r="BN1036" s="7"/>
      <c r="BP1036" s="7"/>
      <c r="BR1036" s="7"/>
      <c r="BS1036" s="7"/>
      <c r="BU1036" s="7"/>
      <c r="BW1036" s="7"/>
      <c r="BY1036" s="7"/>
      <c r="BZ1036" s="7"/>
      <c r="CB1036" s="7"/>
      <c r="CD1036" s="7"/>
      <c r="CF1036" s="7"/>
    </row>
    <row r="1037" spans="1:84" s="5" customFormat="1" x14ac:dyDescent="0.25">
      <c r="A1037" s="7"/>
      <c r="U1037" s="7"/>
      <c r="V1037" s="7"/>
      <c r="X1037" s="7"/>
      <c r="Z1037" s="7"/>
      <c r="AB1037" s="7"/>
      <c r="AC1037" s="7"/>
      <c r="AE1037" s="7"/>
      <c r="AG1037" s="7"/>
      <c r="AI1037" s="7"/>
      <c r="AJ1037" s="7"/>
      <c r="AL1037" s="7"/>
      <c r="AN1037" s="7"/>
      <c r="AP1037" s="7"/>
      <c r="AQ1037" s="7"/>
      <c r="AS1037" s="7"/>
      <c r="AU1037" s="7"/>
      <c r="AW1037" s="7"/>
      <c r="AX1037" s="7"/>
      <c r="AZ1037" s="7"/>
      <c r="BB1037" s="7"/>
      <c r="BD1037" s="7"/>
      <c r="BE1037" s="7"/>
      <c r="BG1037" s="7"/>
      <c r="BI1037" s="7"/>
      <c r="BK1037" s="7"/>
      <c r="BL1037" s="7"/>
      <c r="BN1037" s="7"/>
      <c r="BP1037" s="7"/>
      <c r="BR1037" s="7"/>
      <c r="BS1037" s="7"/>
      <c r="BU1037" s="7"/>
      <c r="BW1037" s="7"/>
      <c r="BY1037" s="7"/>
      <c r="BZ1037" s="7"/>
      <c r="CB1037" s="7"/>
      <c r="CD1037" s="7"/>
      <c r="CF1037" s="7"/>
    </row>
    <row r="1038" spans="1:84" s="5" customFormat="1" x14ac:dyDescent="0.25">
      <c r="A1038" s="7"/>
      <c r="U1038" s="7"/>
      <c r="V1038" s="7"/>
      <c r="X1038" s="7"/>
      <c r="Z1038" s="7"/>
      <c r="AB1038" s="7"/>
      <c r="AC1038" s="7"/>
      <c r="AE1038" s="7"/>
      <c r="AG1038" s="7"/>
      <c r="AI1038" s="7"/>
      <c r="AJ1038" s="7"/>
      <c r="AL1038" s="7"/>
      <c r="AN1038" s="7"/>
      <c r="AP1038" s="7"/>
      <c r="AQ1038" s="7"/>
      <c r="AS1038" s="7"/>
      <c r="AU1038" s="7"/>
      <c r="AW1038" s="7"/>
      <c r="AX1038" s="7"/>
      <c r="AZ1038" s="7"/>
      <c r="BB1038" s="7"/>
      <c r="BD1038" s="7"/>
      <c r="BE1038" s="7"/>
      <c r="BG1038" s="7"/>
      <c r="BI1038" s="7"/>
      <c r="BK1038" s="7"/>
      <c r="BL1038" s="7"/>
      <c r="BN1038" s="7"/>
      <c r="BP1038" s="7"/>
      <c r="BR1038" s="7"/>
      <c r="BS1038" s="7"/>
      <c r="BU1038" s="7"/>
      <c r="BW1038" s="7"/>
      <c r="BY1038" s="7"/>
      <c r="BZ1038" s="7"/>
      <c r="CB1038" s="7"/>
      <c r="CD1038" s="7"/>
      <c r="CF1038" s="7"/>
    </row>
    <row r="1039" spans="1:84" s="5" customFormat="1" x14ac:dyDescent="0.25">
      <c r="A1039" s="7"/>
      <c r="U1039" s="7"/>
      <c r="V1039" s="7"/>
      <c r="X1039" s="7"/>
      <c r="Z1039" s="7"/>
      <c r="AB1039" s="7"/>
      <c r="AC1039" s="7"/>
      <c r="AE1039" s="7"/>
      <c r="AG1039" s="7"/>
      <c r="AI1039" s="7"/>
      <c r="AJ1039" s="7"/>
      <c r="AL1039" s="7"/>
      <c r="AN1039" s="7"/>
      <c r="AP1039" s="7"/>
      <c r="AQ1039" s="7"/>
      <c r="AS1039" s="7"/>
      <c r="AU1039" s="7"/>
      <c r="AW1039" s="7"/>
      <c r="AX1039" s="7"/>
      <c r="AZ1039" s="7"/>
      <c r="BB1039" s="7"/>
      <c r="BD1039" s="7"/>
      <c r="BE1039" s="7"/>
      <c r="BG1039" s="7"/>
      <c r="BI1039" s="7"/>
      <c r="BK1039" s="7"/>
      <c r="BL1039" s="7"/>
      <c r="BN1039" s="7"/>
      <c r="BP1039" s="7"/>
      <c r="BR1039" s="7"/>
      <c r="BS1039" s="7"/>
      <c r="BU1039" s="7"/>
      <c r="BW1039" s="7"/>
      <c r="BY1039" s="7"/>
      <c r="BZ1039" s="7"/>
      <c r="CB1039" s="7"/>
      <c r="CD1039" s="7"/>
      <c r="CF1039" s="7"/>
    </row>
    <row r="1040" spans="1:84" s="5" customFormat="1" x14ac:dyDescent="0.25">
      <c r="A1040" s="7"/>
      <c r="U1040" s="7"/>
      <c r="V1040" s="7"/>
      <c r="X1040" s="7"/>
      <c r="Z1040" s="7"/>
      <c r="AB1040" s="7"/>
      <c r="AC1040" s="7"/>
      <c r="AE1040" s="7"/>
      <c r="AG1040" s="7"/>
      <c r="AI1040" s="7"/>
      <c r="AJ1040" s="7"/>
      <c r="AL1040" s="7"/>
      <c r="AN1040" s="7"/>
      <c r="AP1040" s="7"/>
      <c r="AQ1040" s="7"/>
      <c r="AS1040" s="7"/>
      <c r="AU1040" s="7"/>
      <c r="AW1040" s="7"/>
      <c r="AX1040" s="7"/>
      <c r="AZ1040" s="7"/>
      <c r="BB1040" s="7"/>
      <c r="BD1040" s="7"/>
      <c r="BE1040" s="7"/>
      <c r="BG1040" s="7"/>
      <c r="BI1040" s="7"/>
      <c r="BK1040" s="7"/>
      <c r="BL1040" s="7"/>
      <c r="BN1040" s="7"/>
      <c r="BP1040" s="7"/>
      <c r="BR1040" s="7"/>
      <c r="BS1040" s="7"/>
      <c r="BU1040" s="7"/>
      <c r="BW1040" s="7"/>
      <c r="BY1040" s="7"/>
      <c r="BZ1040" s="7"/>
      <c r="CB1040" s="7"/>
      <c r="CD1040" s="7"/>
      <c r="CF1040" s="7"/>
    </row>
    <row r="1041" spans="1:84" s="5" customFormat="1" x14ac:dyDescent="0.25">
      <c r="A1041" s="7"/>
      <c r="U1041" s="7"/>
      <c r="V1041" s="7"/>
      <c r="X1041" s="7"/>
      <c r="Z1041" s="7"/>
      <c r="AB1041" s="7"/>
      <c r="AC1041" s="7"/>
      <c r="AE1041" s="7"/>
      <c r="AG1041" s="7"/>
      <c r="AI1041" s="7"/>
      <c r="AJ1041" s="7"/>
      <c r="AL1041" s="7"/>
      <c r="AN1041" s="7"/>
      <c r="AP1041" s="7"/>
      <c r="AQ1041" s="7"/>
      <c r="AS1041" s="7"/>
      <c r="AU1041" s="7"/>
      <c r="AW1041" s="7"/>
      <c r="AX1041" s="7"/>
      <c r="AZ1041" s="7"/>
      <c r="BB1041" s="7"/>
      <c r="BD1041" s="7"/>
      <c r="BE1041" s="7"/>
      <c r="BG1041" s="7"/>
      <c r="BI1041" s="7"/>
      <c r="BK1041" s="7"/>
      <c r="BL1041" s="7"/>
      <c r="BN1041" s="7"/>
      <c r="BP1041" s="7"/>
      <c r="BR1041" s="7"/>
      <c r="BS1041" s="7"/>
      <c r="BU1041" s="7"/>
      <c r="BW1041" s="7"/>
      <c r="BY1041" s="7"/>
      <c r="BZ1041" s="7"/>
      <c r="CB1041" s="7"/>
      <c r="CD1041" s="7"/>
      <c r="CF1041" s="7"/>
    </row>
    <row r="1042" spans="1:84" s="5" customFormat="1" x14ac:dyDescent="0.25">
      <c r="A1042" s="7"/>
      <c r="U1042" s="7"/>
      <c r="V1042" s="7"/>
      <c r="X1042" s="7"/>
      <c r="Z1042" s="7"/>
      <c r="AB1042" s="7"/>
      <c r="AC1042" s="7"/>
      <c r="AE1042" s="7"/>
      <c r="AG1042" s="7"/>
      <c r="AI1042" s="7"/>
      <c r="AJ1042" s="7"/>
      <c r="AL1042" s="7"/>
      <c r="AN1042" s="7"/>
      <c r="AP1042" s="7"/>
      <c r="AQ1042" s="7"/>
      <c r="AS1042" s="7"/>
      <c r="AU1042" s="7"/>
      <c r="AW1042" s="7"/>
      <c r="AX1042" s="7"/>
      <c r="AZ1042" s="7"/>
      <c r="BB1042" s="7"/>
      <c r="BD1042" s="7"/>
      <c r="BE1042" s="7"/>
      <c r="BG1042" s="7"/>
      <c r="BI1042" s="7"/>
      <c r="BK1042" s="7"/>
      <c r="BL1042" s="7"/>
      <c r="BN1042" s="7"/>
      <c r="BP1042" s="7"/>
      <c r="BR1042" s="7"/>
      <c r="BS1042" s="7"/>
      <c r="BU1042" s="7"/>
      <c r="BW1042" s="7"/>
      <c r="BY1042" s="7"/>
      <c r="BZ1042" s="7"/>
      <c r="CB1042" s="7"/>
      <c r="CD1042" s="7"/>
      <c r="CF1042" s="7"/>
    </row>
    <row r="1043" spans="1:84" s="5" customFormat="1" x14ac:dyDescent="0.25">
      <c r="A1043" s="7"/>
      <c r="U1043" s="7"/>
      <c r="V1043" s="7"/>
      <c r="X1043" s="7"/>
      <c r="Z1043" s="7"/>
      <c r="AB1043" s="7"/>
      <c r="AC1043" s="7"/>
      <c r="AE1043" s="7"/>
      <c r="AG1043" s="7"/>
      <c r="AI1043" s="7"/>
      <c r="AJ1043" s="7"/>
      <c r="AL1043" s="7"/>
      <c r="AN1043" s="7"/>
      <c r="AP1043" s="7"/>
      <c r="AQ1043" s="7"/>
      <c r="AS1043" s="7"/>
      <c r="AU1043" s="7"/>
      <c r="AW1043" s="7"/>
      <c r="AX1043" s="7"/>
      <c r="AZ1043" s="7"/>
      <c r="BB1043" s="7"/>
      <c r="BD1043" s="7"/>
      <c r="BE1043" s="7"/>
      <c r="BG1043" s="7"/>
      <c r="BI1043" s="7"/>
      <c r="BK1043" s="7"/>
      <c r="BL1043" s="7"/>
      <c r="BN1043" s="7"/>
      <c r="BP1043" s="7"/>
      <c r="BR1043" s="7"/>
      <c r="BS1043" s="7"/>
      <c r="BU1043" s="7"/>
      <c r="BW1043" s="7"/>
      <c r="BY1043" s="7"/>
      <c r="BZ1043" s="7"/>
      <c r="CB1043" s="7"/>
      <c r="CD1043" s="7"/>
      <c r="CF1043" s="7"/>
    </row>
    <row r="1044" spans="1:84" s="5" customFormat="1" x14ac:dyDescent="0.25">
      <c r="A1044" s="7"/>
      <c r="U1044" s="7"/>
      <c r="V1044" s="7"/>
      <c r="X1044" s="7"/>
      <c r="Z1044" s="7"/>
      <c r="AB1044" s="7"/>
      <c r="AC1044" s="7"/>
      <c r="AE1044" s="7"/>
      <c r="AG1044" s="7"/>
      <c r="AI1044" s="7"/>
      <c r="AJ1044" s="7"/>
      <c r="AL1044" s="7"/>
      <c r="AN1044" s="7"/>
      <c r="AP1044" s="7"/>
      <c r="AQ1044" s="7"/>
      <c r="AS1044" s="7"/>
      <c r="AU1044" s="7"/>
      <c r="AW1044" s="7"/>
      <c r="AX1044" s="7"/>
      <c r="AZ1044" s="7"/>
      <c r="BB1044" s="7"/>
      <c r="BD1044" s="7"/>
      <c r="BE1044" s="7"/>
      <c r="BG1044" s="7"/>
      <c r="BI1044" s="7"/>
      <c r="BK1044" s="7"/>
      <c r="BL1044" s="7"/>
      <c r="BN1044" s="7"/>
      <c r="BP1044" s="7"/>
      <c r="BR1044" s="7"/>
      <c r="BS1044" s="7"/>
      <c r="BU1044" s="7"/>
      <c r="BW1044" s="7"/>
      <c r="BY1044" s="7"/>
      <c r="BZ1044" s="7"/>
      <c r="CB1044" s="7"/>
      <c r="CD1044" s="7"/>
      <c r="CF1044" s="7"/>
    </row>
    <row r="1045" spans="1:84" s="5" customFormat="1" x14ac:dyDescent="0.25">
      <c r="A1045" s="7"/>
      <c r="U1045" s="7"/>
      <c r="V1045" s="7"/>
      <c r="X1045" s="7"/>
      <c r="Z1045" s="7"/>
      <c r="AB1045" s="7"/>
      <c r="AC1045" s="7"/>
      <c r="AE1045" s="7"/>
      <c r="AG1045" s="7"/>
      <c r="AI1045" s="7"/>
      <c r="AJ1045" s="7"/>
      <c r="AL1045" s="7"/>
      <c r="AN1045" s="7"/>
      <c r="AP1045" s="7"/>
      <c r="AQ1045" s="7"/>
      <c r="AS1045" s="7"/>
      <c r="AU1045" s="7"/>
      <c r="AW1045" s="7"/>
      <c r="AX1045" s="7"/>
      <c r="AZ1045" s="7"/>
      <c r="BB1045" s="7"/>
      <c r="BD1045" s="7"/>
      <c r="BE1045" s="7"/>
      <c r="BG1045" s="7"/>
      <c r="BI1045" s="7"/>
      <c r="BK1045" s="7"/>
      <c r="BL1045" s="7"/>
      <c r="BN1045" s="7"/>
      <c r="BP1045" s="7"/>
      <c r="BR1045" s="7"/>
      <c r="BS1045" s="7"/>
      <c r="BU1045" s="7"/>
      <c r="BW1045" s="7"/>
      <c r="BY1045" s="7"/>
      <c r="BZ1045" s="7"/>
      <c r="CB1045" s="7"/>
      <c r="CD1045" s="7"/>
      <c r="CF1045" s="7"/>
    </row>
    <row r="1046" spans="1:84" s="5" customFormat="1" x14ac:dyDescent="0.25">
      <c r="A1046" s="7"/>
      <c r="U1046" s="7"/>
      <c r="V1046" s="7"/>
      <c r="X1046" s="7"/>
      <c r="Z1046" s="7"/>
      <c r="AB1046" s="7"/>
      <c r="AC1046" s="7"/>
      <c r="AE1046" s="7"/>
      <c r="AG1046" s="7"/>
      <c r="AI1046" s="7"/>
      <c r="AJ1046" s="7"/>
      <c r="AL1046" s="7"/>
      <c r="AN1046" s="7"/>
      <c r="AP1046" s="7"/>
      <c r="AQ1046" s="7"/>
      <c r="AS1046" s="7"/>
      <c r="AU1046" s="7"/>
      <c r="AW1046" s="7"/>
      <c r="AX1046" s="7"/>
      <c r="AZ1046" s="7"/>
      <c r="BB1046" s="7"/>
      <c r="BD1046" s="7"/>
      <c r="BE1046" s="7"/>
      <c r="BG1046" s="7"/>
      <c r="BI1046" s="7"/>
      <c r="BK1046" s="7"/>
      <c r="BL1046" s="7"/>
      <c r="BN1046" s="7"/>
      <c r="BP1046" s="7"/>
      <c r="BR1046" s="7"/>
      <c r="BS1046" s="7"/>
      <c r="BU1046" s="7"/>
      <c r="BW1046" s="7"/>
      <c r="BY1046" s="7"/>
      <c r="BZ1046" s="7"/>
      <c r="CB1046" s="7"/>
      <c r="CD1046" s="7"/>
      <c r="CF1046" s="7"/>
    </row>
    <row r="1047" spans="1:84" s="5" customFormat="1" x14ac:dyDescent="0.25">
      <c r="A1047" s="7"/>
      <c r="U1047" s="7"/>
      <c r="V1047" s="7"/>
      <c r="X1047" s="7"/>
      <c r="Z1047" s="7"/>
      <c r="AB1047" s="7"/>
      <c r="AC1047" s="7"/>
      <c r="AE1047" s="7"/>
      <c r="AG1047" s="7"/>
      <c r="AI1047" s="7"/>
      <c r="AJ1047" s="7"/>
      <c r="AL1047" s="7"/>
      <c r="AN1047" s="7"/>
      <c r="AP1047" s="7"/>
      <c r="AQ1047" s="7"/>
      <c r="AS1047" s="7"/>
      <c r="AU1047" s="7"/>
      <c r="AW1047" s="7"/>
      <c r="AX1047" s="7"/>
      <c r="AZ1047" s="7"/>
      <c r="BB1047" s="7"/>
      <c r="BD1047" s="7"/>
      <c r="BE1047" s="7"/>
      <c r="BG1047" s="7"/>
      <c r="BI1047" s="7"/>
      <c r="BK1047" s="7"/>
      <c r="BL1047" s="7"/>
      <c r="BN1047" s="7"/>
      <c r="BP1047" s="7"/>
      <c r="BR1047" s="7"/>
      <c r="BS1047" s="7"/>
      <c r="BU1047" s="7"/>
      <c r="BW1047" s="7"/>
      <c r="BY1047" s="7"/>
      <c r="BZ1047" s="7"/>
      <c r="CB1047" s="7"/>
      <c r="CD1047" s="7"/>
      <c r="CF1047" s="7"/>
    </row>
    <row r="1048" spans="1:84" s="5" customFormat="1" x14ac:dyDescent="0.25">
      <c r="A1048" s="7"/>
      <c r="U1048" s="7"/>
      <c r="V1048" s="7"/>
      <c r="X1048" s="7"/>
      <c r="Z1048" s="7"/>
      <c r="AB1048" s="7"/>
      <c r="AC1048" s="7"/>
      <c r="AE1048" s="7"/>
      <c r="AG1048" s="7"/>
      <c r="AI1048" s="7"/>
      <c r="AJ1048" s="7"/>
      <c r="AL1048" s="7"/>
      <c r="AN1048" s="7"/>
      <c r="AP1048" s="7"/>
      <c r="AQ1048" s="7"/>
      <c r="AS1048" s="7"/>
      <c r="AU1048" s="7"/>
      <c r="AW1048" s="7"/>
      <c r="AX1048" s="7"/>
      <c r="AZ1048" s="7"/>
      <c r="BB1048" s="7"/>
      <c r="BD1048" s="7"/>
      <c r="BE1048" s="7"/>
      <c r="BG1048" s="7"/>
      <c r="BI1048" s="7"/>
      <c r="BK1048" s="7"/>
      <c r="BL1048" s="7"/>
      <c r="BN1048" s="7"/>
      <c r="BP1048" s="7"/>
      <c r="BR1048" s="7"/>
      <c r="BS1048" s="7"/>
      <c r="BU1048" s="7"/>
      <c r="BW1048" s="7"/>
      <c r="BY1048" s="7"/>
      <c r="BZ1048" s="7"/>
      <c r="CB1048" s="7"/>
      <c r="CD1048" s="7"/>
      <c r="CF1048" s="7"/>
    </row>
    <row r="1049" spans="1:84" s="5" customFormat="1" x14ac:dyDescent="0.25">
      <c r="A1049" s="7"/>
      <c r="U1049" s="7"/>
      <c r="V1049" s="7"/>
      <c r="X1049" s="7"/>
      <c r="Z1049" s="7"/>
      <c r="AB1049" s="7"/>
      <c r="AC1049" s="7"/>
      <c r="AE1049" s="7"/>
      <c r="AG1049" s="7"/>
      <c r="AI1049" s="7"/>
      <c r="AJ1049" s="7"/>
      <c r="AL1049" s="7"/>
      <c r="AN1049" s="7"/>
      <c r="AP1049" s="7"/>
      <c r="AQ1049" s="7"/>
      <c r="AS1049" s="7"/>
      <c r="AU1049" s="7"/>
      <c r="AW1049" s="7"/>
      <c r="AX1049" s="7"/>
      <c r="AZ1049" s="7"/>
      <c r="BB1049" s="7"/>
      <c r="BD1049" s="7"/>
      <c r="BE1049" s="7"/>
      <c r="BG1049" s="7"/>
      <c r="BI1049" s="7"/>
      <c r="BK1049" s="7"/>
      <c r="BL1049" s="7"/>
      <c r="BN1049" s="7"/>
      <c r="BP1049" s="7"/>
      <c r="BR1049" s="7"/>
      <c r="BS1049" s="7"/>
      <c r="BU1049" s="7"/>
      <c r="BW1049" s="7"/>
      <c r="BY1049" s="7"/>
      <c r="BZ1049" s="7"/>
      <c r="CB1049" s="7"/>
      <c r="CD1049" s="7"/>
      <c r="CF1049" s="7"/>
    </row>
    <row r="1050" spans="1:84" s="5" customFormat="1" x14ac:dyDescent="0.25">
      <c r="A1050" s="7"/>
      <c r="U1050" s="7"/>
      <c r="V1050" s="7"/>
      <c r="X1050" s="7"/>
      <c r="Z1050" s="7"/>
      <c r="AB1050" s="7"/>
      <c r="AC1050" s="7"/>
      <c r="AE1050" s="7"/>
      <c r="AG1050" s="7"/>
      <c r="AI1050" s="7"/>
      <c r="AJ1050" s="7"/>
      <c r="AL1050" s="7"/>
      <c r="AN1050" s="7"/>
      <c r="AP1050" s="7"/>
      <c r="AQ1050" s="7"/>
      <c r="AS1050" s="7"/>
      <c r="AU1050" s="7"/>
      <c r="AW1050" s="7"/>
      <c r="AX1050" s="7"/>
      <c r="AZ1050" s="7"/>
      <c r="BB1050" s="7"/>
      <c r="BD1050" s="7"/>
      <c r="BE1050" s="7"/>
      <c r="BG1050" s="7"/>
      <c r="BI1050" s="7"/>
      <c r="BK1050" s="7"/>
      <c r="BL1050" s="7"/>
      <c r="BN1050" s="7"/>
      <c r="BP1050" s="7"/>
      <c r="BR1050" s="7"/>
      <c r="BS1050" s="7"/>
      <c r="BU1050" s="7"/>
      <c r="BW1050" s="7"/>
      <c r="BY1050" s="7"/>
      <c r="BZ1050" s="7"/>
      <c r="CB1050" s="7"/>
      <c r="CD1050" s="7"/>
      <c r="CF1050" s="7"/>
    </row>
    <row r="1051" spans="1:84" s="5" customFormat="1" x14ac:dyDescent="0.25">
      <c r="A1051" s="7"/>
      <c r="U1051" s="7"/>
      <c r="V1051" s="7"/>
      <c r="X1051" s="7"/>
      <c r="Z1051" s="7"/>
      <c r="AB1051" s="7"/>
      <c r="AC1051" s="7"/>
      <c r="AE1051" s="7"/>
      <c r="AG1051" s="7"/>
      <c r="AI1051" s="7"/>
      <c r="AJ1051" s="7"/>
      <c r="AL1051" s="7"/>
      <c r="AN1051" s="7"/>
      <c r="AP1051" s="7"/>
      <c r="AQ1051" s="7"/>
      <c r="AS1051" s="7"/>
      <c r="AU1051" s="7"/>
      <c r="AW1051" s="7"/>
      <c r="AX1051" s="7"/>
      <c r="AZ1051" s="7"/>
      <c r="BB1051" s="7"/>
      <c r="BD1051" s="7"/>
      <c r="BE1051" s="7"/>
      <c r="BG1051" s="7"/>
      <c r="BI1051" s="7"/>
      <c r="BK1051" s="7"/>
      <c r="BL1051" s="7"/>
      <c r="BN1051" s="7"/>
      <c r="BP1051" s="7"/>
      <c r="BR1051" s="7"/>
      <c r="BS1051" s="7"/>
      <c r="BU1051" s="7"/>
      <c r="BW1051" s="7"/>
      <c r="BY1051" s="7"/>
      <c r="BZ1051" s="7"/>
      <c r="CB1051" s="7"/>
      <c r="CD1051" s="7"/>
      <c r="CF1051" s="7"/>
    </row>
    <row r="1052" spans="1:84" s="5" customFormat="1" x14ac:dyDescent="0.25">
      <c r="A1052" s="7"/>
      <c r="U1052" s="7"/>
      <c r="V1052" s="7"/>
      <c r="X1052" s="7"/>
      <c r="Z1052" s="7"/>
      <c r="AB1052" s="7"/>
      <c r="AC1052" s="7"/>
      <c r="AE1052" s="7"/>
      <c r="AG1052" s="7"/>
      <c r="AI1052" s="7"/>
      <c r="AJ1052" s="7"/>
      <c r="AL1052" s="7"/>
      <c r="AN1052" s="7"/>
      <c r="AP1052" s="7"/>
      <c r="AQ1052" s="7"/>
      <c r="AS1052" s="7"/>
      <c r="AU1052" s="7"/>
      <c r="AW1052" s="7"/>
      <c r="AX1052" s="7"/>
      <c r="AZ1052" s="7"/>
      <c r="BB1052" s="7"/>
      <c r="BD1052" s="7"/>
      <c r="BE1052" s="7"/>
      <c r="BG1052" s="7"/>
      <c r="BI1052" s="7"/>
      <c r="BK1052" s="7"/>
      <c r="BL1052" s="7"/>
      <c r="BN1052" s="7"/>
      <c r="BP1052" s="7"/>
      <c r="BR1052" s="7"/>
      <c r="BS1052" s="7"/>
      <c r="BU1052" s="7"/>
      <c r="BW1052" s="7"/>
      <c r="BY1052" s="7"/>
      <c r="BZ1052" s="7"/>
      <c r="CB1052" s="7"/>
      <c r="CD1052" s="7"/>
      <c r="CF1052" s="7"/>
    </row>
    <row r="1053" spans="1:84" s="5" customFormat="1" x14ac:dyDescent="0.25">
      <c r="A1053" s="7"/>
      <c r="U1053" s="7"/>
      <c r="V1053" s="7"/>
      <c r="X1053" s="7"/>
      <c r="Z1053" s="7"/>
      <c r="AB1053" s="7"/>
      <c r="AC1053" s="7"/>
      <c r="AE1053" s="7"/>
      <c r="AG1053" s="7"/>
      <c r="AI1053" s="7"/>
      <c r="AJ1053" s="7"/>
      <c r="AL1053" s="7"/>
      <c r="AN1053" s="7"/>
      <c r="AP1053" s="7"/>
      <c r="AQ1053" s="7"/>
      <c r="AS1053" s="7"/>
      <c r="AU1053" s="7"/>
      <c r="AW1053" s="7"/>
      <c r="AX1053" s="7"/>
      <c r="AZ1053" s="7"/>
      <c r="BB1053" s="7"/>
      <c r="BD1053" s="7"/>
      <c r="BE1053" s="7"/>
      <c r="BG1053" s="7"/>
      <c r="BI1053" s="7"/>
      <c r="BK1053" s="7"/>
      <c r="BL1053" s="7"/>
      <c r="BN1053" s="7"/>
      <c r="BP1053" s="7"/>
      <c r="BR1053" s="7"/>
      <c r="BS1053" s="7"/>
      <c r="BU1053" s="7"/>
      <c r="BW1053" s="7"/>
      <c r="BY1053" s="7"/>
      <c r="BZ1053" s="7"/>
      <c r="CB1053" s="7"/>
      <c r="CD1053" s="7"/>
      <c r="CF1053" s="7"/>
    </row>
    <row r="1054" spans="1:84" s="5" customFormat="1" x14ac:dyDescent="0.25">
      <c r="A1054" s="7"/>
      <c r="U1054" s="7"/>
      <c r="V1054" s="7"/>
      <c r="X1054" s="7"/>
      <c r="Z1054" s="7"/>
      <c r="AB1054" s="7"/>
      <c r="AC1054" s="7"/>
      <c r="AE1054" s="7"/>
      <c r="AG1054" s="7"/>
      <c r="AI1054" s="7"/>
      <c r="AJ1054" s="7"/>
      <c r="AL1054" s="7"/>
      <c r="AN1054" s="7"/>
      <c r="AP1054" s="7"/>
      <c r="AQ1054" s="7"/>
      <c r="AS1054" s="7"/>
      <c r="AU1054" s="7"/>
      <c r="AW1054" s="7"/>
      <c r="AX1054" s="7"/>
      <c r="AZ1054" s="7"/>
      <c r="BB1054" s="7"/>
      <c r="BD1054" s="7"/>
      <c r="BE1054" s="7"/>
      <c r="BG1054" s="7"/>
      <c r="BI1054" s="7"/>
      <c r="BK1054" s="7"/>
      <c r="BL1054" s="7"/>
      <c r="BN1054" s="7"/>
      <c r="BP1054" s="7"/>
      <c r="BR1054" s="7"/>
      <c r="BS1054" s="7"/>
      <c r="BU1054" s="7"/>
      <c r="BW1054" s="7"/>
      <c r="BY1054" s="7"/>
      <c r="BZ1054" s="7"/>
      <c r="CB1054" s="7"/>
      <c r="CD1054" s="7"/>
      <c r="CF1054" s="7"/>
    </row>
    <row r="1055" spans="1:84" s="5" customFormat="1" x14ac:dyDescent="0.25">
      <c r="A1055" s="7"/>
      <c r="U1055" s="7"/>
      <c r="V1055" s="7"/>
      <c r="X1055" s="7"/>
      <c r="Z1055" s="7"/>
      <c r="AB1055" s="7"/>
      <c r="AC1055" s="7"/>
      <c r="AE1055" s="7"/>
      <c r="AG1055" s="7"/>
      <c r="AI1055" s="7"/>
      <c r="AJ1055" s="7"/>
      <c r="AL1055" s="7"/>
      <c r="AN1055" s="7"/>
      <c r="AP1055" s="7"/>
      <c r="AQ1055" s="7"/>
      <c r="AS1055" s="7"/>
      <c r="AU1055" s="7"/>
      <c r="AW1055" s="7"/>
      <c r="AX1055" s="7"/>
      <c r="AZ1055" s="7"/>
      <c r="BB1055" s="7"/>
      <c r="BD1055" s="7"/>
      <c r="BE1055" s="7"/>
      <c r="BG1055" s="7"/>
      <c r="BI1055" s="7"/>
      <c r="BK1055" s="7"/>
      <c r="BL1055" s="7"/>
      <c r="BN1055" s="7"/>
      <c r="BP1055" s="7"/>
      <c r="BR1055" s="7"/>
      <c r="BS1055" s="7"/>
      <c r="BU1055" s="7"/>
      <c r="BW1055" s="7"/>
      <c r="BY1055" s="7"/>
      <c r="BZ1055" s="7"/>
      <c r="CB1055" s="7"/>
      <c r="CD1055" s="7"/>
      <c r="CF1055" s="7"/>
    </row>
    <row r="1056" spans="1:84" s="5" customFormat="1" x14ac:dyDescent="0.25">
      <c r="A1056" s="7"/>
      <c r="U1056" s="7"/>
      <c r="V1056" s="7"/>
      <c r="X1056" s="7"/>
      <c r="Z1056" s="7"/>
      <c r="AB1056" s="7"/>
      <c r="AC1056" s="7"/>
      <c r="AE1056" s="7"/>
      <c r="AG1056" s="7"/>
      <c r="AI1056" s="7"/>
      <c r="AJ1056" s="7"/>
      <c r="AL1056" s="7"/>
      <c r="AN1056" s="7"/>
      <c r="AP1056" s="7"/>
      <c r="AQ1056" s="7"/>
      <c r="AS1056" s="7"/>
      <c r="AU1056" s="7"/>
      <c r="AW1056" s="7"/>
      <c r="AX1056" s="7"/>
      <c r="AZ1056" s="7"/>
      <c r="BB1056" s="7"/>
      <c r="BD1056" s="7"/>
      <c r="BE1056" s="7"/>
      <c r="BG1056" s="7"/>
      <c r="BI1056" s="7"/>
      <c r="BK1056" s="7"/>
      <c r="BL1056" s="7"/>
      <c r="BN1056" s="7"/>
      <c r="BP1056" s="7"/>
      <c r="BR1056" s="7"/>
      <c r="BS1056" s="7"/>
      <c r="BU1056" s="7"/>
      <c r="BW1056" s="7"/>
      <c r="BY1056" s="7"/>
      <c r="BZ1056" s="7"/>
      <c r="CB1056" s="7"/>
      <c r="CD1056" s="7"/>
      <c r="CF1056" s="7"/>
    </row>
    <row r="1057" spans="1:84" s="5" customFormat="1" x14ac:dyDescent="0.25">
      <c r="A1057" s="7"/>
      <c r="U1057" s="7"/>
      <c r="V1057" s="7"/>
      <c r="X1057" s="7"/>
      <c r="Z1057" s="7"/>
      <c r="AB1057" s="7"/>
      <c r="AC1057" s="7"/>
      <c r="AE1057" s="7"/>
      <c r="AG1057" s="7"/>
      <c r="AI1057" s="7"/>
      <c r="AJ1057" s="7"/>
      <c r="AL1057" s="7"/>
      <c r="AN1057" s="7"/>
      <c r="AP1057" s="7"/>
      <c r="AQ1057" s="7"/>
      <c r="AS1057" s="7"/>
      <c r="AU1057" s="7"/>
      <c r="AW1057" s="7"/>
      <c r="AX1057" s="7"/>
      <c r="AZ1057" s="7"/>
      <c r="BB1057" s="7"/>
      <c r="BD1057" s="7"/>
      <c r="BE1057" s="7"/>
      <c r="BG1057" s="7"/>
      <c r="BI1057" s="7"/>
      <c r="BK1057" s="7"/>
      <c r="BL1057" s="7"/>
      <c r="BN1057" s="7"/>
      <c r="BP1057" s="7"/>
      <c r="BR1057" s="7"/>
      <c r="BS1057" s="7"/>
      <c r="BU1057" s="7"/>
      <c r="BW1057" s="7"/>
      <c r="BY1057" s="7"/>
      <c r="BZ1057" s="7"/>
      <c r="CB1057" s="7"/>
      <c r="CD1057" s="7"/>
      <c r="CF1057" s="7"/>
    </row>
    <row r="1058" spans="1:84" s="5" customFormat="1" x14ac:dyDescent="0.25">
      <c r="A1058" s="7"/>
      <c r="U1058" s="7"/>
      <c r="V1058" s="7"/>
      <c r="X1058" s="7"/>
      <c r="Z1058" s="7"/>
      <c r="AB1058" s="7"/>
      <c r="AC1058" s="7"/>
      <c r="AE1058" s="7"/>
      <c r="AG1058" s="7"/>
      <c r="AI1058" s="7"/>
      <c r="AJ1058" s="7"/>
      <c r="AL1058" s="7"/>
      <c r="AN1058" s="7"/>
      <c r="AP1058" s="7"/>
      <c r="AQ1058" s="7"/>
      <c r="AS1058" s="7"/>
      <c r="AU1058" s="7"/>
      <c r="AW1058" s="7"/>
      <c r="AX1058" s="7"/>
      <c r="AZ1058" s="7"/>
      <c r="BB1058" s="7"/>
      <c r="BD1058" s="7"/>
      <c r="BE1058" s="7"/>
      <c r="BG1058" s="7"/>
      <c r="BI1058" s="7"/>
      <c r="BK1058" s="7"/>
      <c r="BL1058" s="7"/>
      <c r="BN1058" s="7"/>
      <c r="BP1058" s="7"/>
      <c r="BR1058" s="7"/>
      <c r="BS1058" s="7"/>
      <c r="BU1058" s="7"/>
      <c r="BW1058" s="7"/>
      <c r="BY1058" s="7"/>
      <c r="BZ1058" s="7"/>
      <c r="CB1058" s="7"/>
      <c r="CD1058" s="7"/>
      <c r="CF1058" s="7"/>
    </row>
    <row r="1059" spans="1:84" s="5" customFormat="1" x14ac:dyDescent="0.25">
      <c r="A1059" s="7"/>
      <c r="U1059" s="7"/>
      <c r="V1059" s="7"/>
      <c r="X1059" s="7"/>
      <c r="Z1059" s="7"/>
      <c r="AB1059" s="7"/>
      <c r="AC1059" s="7"/>
      <c r="AE1059" s="7"/>
      <c r="AG1059" s="7"/>
      <c r="AI1059" s="7"/>
      <c r="AJ1059" s="7"/>
      <c r="AL1059" s="7"/>
      <c r="AN1059" s="7"/>
      <c r="AP1059" s="7"/>
      <c r="AQ1059" s="7"/>
      <c r="AS1059" s="7"/>
      <c r="AU1059" s="7"/>
      <c r="AW1059" s="7"/>
      <c r="AX1059" s="7"/>
      <c r="AZ1059" s="7"/>
      <c r="BB1059" s="7"/>
      <c r="BD1059" s="7"/>
      <c r="BE1059" s="7"/>
      <c r="BG1059" s="7"/>
      <c r="BI1059" s="7"/>
      <c r="BK1059" s="7"/>
      <c r="BL1059" s="7"/>
      <c r="BN1059" s="7"/>
      <c r="BP1059" s="7"/>
      <c r="BR1059" s="7"/>
      <c r="BS1059" s="7"/>
      <c r="BU1059" s="7"/>
      <c r="BW1059" s="7"/>
      <c r="BY1059" s="7"/>
      <c r="BZ1059" s="7"/>
      <c r="CB1059" s="7"/>
      <c r="CD1059" s="7"/>
      <c r="CF1059" s="7"/>
    </row>
    <row r="1060" spans="1:84" s="5" customFormat="1" x14ac:dyDescent="0.25">
      <c r="A1060" s="7"/>
      <c r="U1060" s="7"/>
      <c r="V1060" s="7"/>
      <c r="X1060" s="7"/>
      <c r="Z1060" s="7"/>
      <c r="AB1060" s="7"/>
      <c r="AC1060" s="7"/>
      <c r="AE1060" s="7"/>
      <c r="AG1060" s="7"/>
      <c r="AI1060" s="7"/>
      <c r="AJ1060" s="7"/>
      <c r="AL1060" s="7"/>
      <c r="AN1060" s="7"/>
      <c r="AP1060" s="7"/>
      <c r="AQ1060" s="7"/>
      <c r="AS1060" s="7"/>
      <c r="AU1060" s="7"/>
      <c r="AW1060" s="7"/>
      <c r="AX1060" s="7"/>
      <c r="AZ1060" s="7"/>
      <c r="BB1060" s="7"/>
      <c r="BD1060" s="7"/>
      <c r="BE1060" s="7"/>
      <c r="BG1060" s="7"/>
      <c r="BI1060" s="7"/>
      <c r="BK1060" s="7"/>
      <c r="BL1060" s="7"/>
      <c r="BN1060" s="7"/>
      <c r="BP1060" s="7"/>
      <c r="BR1060" s="7"/>
      <c r="BS1060" s="7"/>
      <c r="BU1060" s="7"/>
      <c r="BW1060" s="7"/>
      <c r="BY1060" s="7"/>
      <c r="BZ1060" s="7"/>
      <c r="CB1060" s="7"/>
      <c r="CD1060" s="7"/>
      <c r="CF1060" s="7"/>
    </row>
    <row r="1061" spans="1:84" s="5" customFormat="1" x14ac:dyDescent="0.25">
      <c r="A1061" s="7"/>
      <c r="U1061" s="7"/>
      <c r="V1061" s="7"/>
      <c r="X1061" s="7"/>
      <c r="Z1061" s="7"/>
      <c r="AB1061" s="7"/>
      <c r="AC1061" s="7"/>
      <c r="AE1061" s="7"/>
      <c r="AG1061" s="7"/>
      <c r="AI1061" s="7"/>
      <c r="AJ1061" s="7"/>
      <c r="AL1061" s="7"/>
      <c r="AN1061" s="7"/>
      <c r="AP1061" s="7"/>
      <c r="AQ1061" s="7"/>
      <c r="AS1061" s="7"/>
      <c r="AU1061" s="7"/>
      <c r="AW1061" s="7"/>
      <c r="AX1061" s="7"/>
      <c r="AZ1061" s="7"/>
      <c r="BB1061" s="7"/>
      <c r="BD1061" s="7"/>
      <c r="BE1061" s="7"/>
      <c r="BG1061" s="7"/>
      <c r="BI1061" s="7"/>
      <c r="BK1061" s="7"/>
      <c r="BL1061" s="7"/>
      <c r="BN1061" s="7"/>
      <c r="BP1061" s="7"/>
      <c r="BR1061" s="7"/>
      <c r="BS1061" s="7"/>
      <c r="BU1061" s="7"/>
      <c r="BW1061" s="7"/>
      <c r="BY1061" s="7"/>
      <c r="BZ1061" s="7"/>
      <c r="CB1061" s="7"/>
      <c r="CD1061" s="7"/>
      <c r="CF1061" s="7"/>
    </row>
    <row r="1062" spans="1:84" s="5" customFormat="1" x14ac:dyDescent="0.25">
      <c r="A1062" s="7"/>
      <c r="U1062" s="7"/>
      <c r="V1062" s="7"/>
      <c r="X1062" s="7"/>
      <c r="Z1062" s="7"/>
      <c r="AB1062" s="7"/>
      <c r="AC1062" s="7"/>
      <c r="AE1062" s="7"/>
      <c r="AG1062" s="7"/>
      <c r="AI1062" s="7"/>
      <c r="AJ1062" s="7"/>
      <c r="AL1062" s="7"/>
      <c r="AN1062" s="7"/>
      <c r="AP1062" s="7"/>
      <c r="AQ1062" s="7"/>
      <c r="AS1062" s="7"/>
      <c r="AU1062" s="7"/>
      <c r="AW1062" s="7"/>
      <c r="AX1062" s="7"/>
      <c r="AZ1062" s="7"/>
      <c r="BB1062" s="7"/>
      <c r="BD1062" s="7"/>
      <c r="BE1062" s="7"/>
      <c r="BG1062" s="7"/>
      <c r="BI1062" s="7"/>
      <c r="BK1062" s="7"/>
      <c r="BL1062" s="7"/>
      <c r="BN1062" s="7"/>
      <c r="BP1062" s="7"/>
      <c r="BR1062" s="7"/>
      <c r="BS1062" s="7"/>
      <c r="BU1062" s="7"/>
      <c r="BW1062" s="7"/>
      <c r="BY1062" s="7"/>
      <c r="BZ1062" s="7"/>
      <c r="CB1062" s="7"/>
      <c r="CD1062" s="7"/>
      <c r="CF1062" s="7"/>
    </row>
    <row r="1063" spans="1:84" s="5" customFormat="1" x14ac:dyDescent="0.25">
      <c r="A1063" s="7"/>
      <c r="U1063" s="7"/>
      <c r="V1063" s="7"/>
      <c r="X1063" s="7"/>
      <c r="Z1063" s="7"/>
      <c r="AB1063" s="7"/>
      <c r="AC1063" s="7"/>
      <c r="AE1063" s="7"/>
      <c r="AG1063" s="7"/>
      <c r="AI1063" s="7"/>
      <c r="AJ1063" s="7"/>
      <c r="AL1063" s="7"/>
      <c r="AN1063" s="7"/>
      <c r="AP1063" s="7"/>
      <c r="AQ1063" s="7"/>
      <c r="AS1063" s="7"/>
      <c r="AU1063" s="7"/>
      <c r="AW1063" s="7"/>
      <c r="AX1063" s="7"/>
      <c r="AZ1063" s="7"/>
      <c r="BB1063" s="7"/>
      <c r="BD1063" s="7"/>
      <c r="BE1063" s="7"/>
      <c r="BG1063" s="7"/>
      <c r="BI1063" s="7"/>
      <c r="BK1063" s="7"/>
      <c r="BL1063" s="7"/>
      <c r="BN1063" s="7"/>
      <c r="BP1063" s="7"/>
      <c r="BR1063" s="7"/>
      <c r="BS1063" s="7"/>
      <c r="BU1063" s="7"/>
      <c r="BW1063" s="7"/>
      <c r="BY1063" s="7"/>
      <c r="BZ1063" s="7"/>
      <c r="CB1063" s="7"/>
      <c r="CD1063" s="7"/>
      <c r="CF1063" s="7"/>
    </row>
    <row r="1064" spans="1:84" s="5" customFormat="1" x14ac:dyDescent="0.25">
      <c r="A1064" s="7"/>
      <c r="U1064" s="7"/>
      <c r="V1064" s="7"/>
      <c r="X1064" s="7"/>
      <c r="Z1064" s="7"/>
      <c r="AB1064" s="7"/>
      <c r="AC1064" s="7"/>
      <c r="AE1064" s="7"/>
      <c r="AG1064" s="7"/>
      <c r="AI1064" s="7"/>
      <c r="AJ1064" s="7"/>
      <c r="AL1064" s="7"/>
      <c r="AN1064" s="7"/>
      <c r="AP1064" s="7"/>
      <c r="AQ1064" s="7"/>
      <c r="AS1064" s="7"/>
      <c r="AU1064" s="7"/>
      <c r="AW1064" s="7"/>
      <c r="AX1064" s="7"/>
      <c r="AZ1064" s="7"/>
      <c r="BB1064" s="7"/>
      <c r="BD1064" s="7"/>
      <c r="BE1064" s="7"/>
      <c r="BG1064" s="7"/>
      <c r="BI1064" s="7"/>
      <c r="BK1064" s="7"/>
      <c r="BL1064" s="7"/>
      <c r="BN1064" s="7"/>
      <c r="BP1064" s="7"/>
      <c r="BR1064" s="7"/>
      <c r="BS1064" s="7"/>
      <c r="BU1064" s="7"/>
      <c r="BW1064" s="7"/>
      <c r="BY1064" s="7"/>
      <c r="BZ1064" s="7"/>
      <c r="CB1064" s="7"/>
      <c r="CD1064" s="7"/>
      <c r="CF1064" s="7"/>
    </row>
    <row r="1065" spans="1:84" s="5" customFormat="1" x14ac:dyDescent="0.25">
      <c r="A1065" s="7"/>
      <c r="U1065" s="7"/>
      <c r="V1065" s="7"/>
      <c r="X1065" s="7"/>
      <c r="Z1065" s="7"/>
      <c r="AB1065" s="7"/>
      <c r="AC1065" s="7"/>
      <c r="AE1065" s="7"/>
      <c r="AG1065" s="7"/>
      <c r="AI1065" s="7"/>
      <c r="AJ1065" s="7"/>
      <c r="AL1065" s="7"/>
      <c r="AN1065" s="7"/>
      <c r="AP1065" s="7"/>
      <c r="AQ1065" s="7"/>
      <c r="AS1065" s="7"/>
      <c r="AU1065" s="7"/>
      <c r="AW1065" s="7"/>
      <c r="AX1065" s="7"/>
      <c r="AZ1065" s="7"/>
      <c r="BB1065" s="7"/>
      <c r="BD1065" s="7"/>
      <c r="BE1065" s="7"/>
      <c r="BG1065" s="7"/>
      <c r="BI1065" s="7"/>
      <c r="BK1065" s="7"/>
      <c r="BL1065" s="7"/>
      <c r="BN1065" s="7"/>
      <c r="BP1065" s="7"/>
      <c r="BR1065" s="7"/>
      <c r="BS1065" s="7"/>
      <c r="BU1065" s="7"/>
      <c r="BW1065" s="7"/>
      <c r="BY1065" s="7"/>
      <c r="BZ1065" s="7"/>
      <c r="CB1065" s="7"/>
      <c r="CD1065" s="7"/>
      <c r="CF1065" s="7"/>
    </row>
    <row r="1066" spans="1:84" s="5" customFormat="1" x14ac:dyDescent="0.25">
      <c r="A1066" s="7"/>
      <c r="U1066" s="7"/>
      <c r="V1066" s="7"/>
      <c r="X1066" s="7"/>
      <c r="Z1066" s="7"/>
      <c r="AB1066" s="7"/>
      <c r="AC1066" s="7"/>
      <c r="AE1066" s="7"/>
      <c r="AG1066" s="7"/>
      <c r="AI1066" s="7"/>
      <c r="AJ1066" s="7"/>
      <c r="AL1066" s="7"/>
      <c r="AN1066" s="7"/>
      <c r="AP1066" s="7"/>
      <c r="AQ1066" s="7"/>
      <c r="AS1066" s="7"/>
      <c r="AU1066" s="7"/>
      <c r="AW1066" s="7"/>
      <c r="AX1066" s="7"/>
      <c r="AZ1066" s="7"/>
      <c r="BB1066" s="7"/>
      <c r="BD1066" s="7"/>
      <c r="BE1066" s="7"/>
      <c r="BG1066" s="7"/>
      <c r="BI1066" s="7"/>
      <c r="BK1066" s="7"/>
      <c r="BL1066" s="7"/>
      <c r="BN1066" s="7"/>
      <c r="BP1066" s="7"/>
      <c r="BR1066" s="7"/>
      <c r="BS1066" s="7"/>
      <c r="BU1066" s="7"/>
      <c r="BW1066" s="7"/>
      <c r="BY1066" s="7"/>
      <c r="BZ1066" s="7"/>
      <c r="CB1066" s="7"/>
      <c r="CD1066" s="7"/>
      <c r="CF1066" s="7"/>
    </row>
    <row r="1067" spans="1:84" s="5" customFormat="1" x14ac:dyDescent="0.25">
      <c r="A1067" s="7"/>
      <c r="U1067" s="7"/>
      <c r="V1067" s="7"/>
      <c r="X1067" s="7"/>
      <c r="Z1067" s="7"/>
      <c r="AB1067" s="7"/>
      <c r="AC1067" s="7"/>
      <c r="AE1067" s="7"/>
      <c r="AG1067" s="7"/>
      <c r="AI1067" s="7"/>
      <c r="AJ1067" s="7"/>
      <c r="AL1067" s="7"/>
      <c r="AN1067" s="7"/>
      <c r="AP1067" s="7"/>
      <c r="AQ1067" s="7"/>
      <c r="AS1067" s="7"/>
      <c r="AU1067" s="7"/>
      <c r="AW1067" s="7"/>
      <c r="AX1067" s="7"/>
      <c r="AZ1067" s="7"/>
      <c r="BB1067" s="7"/>
      <c r="BD1067" s="7"/>
      <c r="BE1067" s="7"/>
      <c r="BG1067" s="7"/>
      <c r="BI1067" s="7"/>
      <c r="BK1067" s="7"/>
      <c r="BL1067" s="7"/>
      <c r="BN1067" s="7"/>
      <c r="BP1067" s="7"/>
      <c r="BR1067" s="7"/>
      <c r="BS1067" s="7"/>
      <c r="BU1067" s="7"/>
      <c r="BW1067" s="7"/>
      <c r="BY1067" s="7"/>
      <c r="BZ1067" s="7"/>
      <c r="CB1067" s="7"/>
      <c r="CD1067" s="7"/>
      <c r="CF1067" s="7"/>
    </row>
    <row r="1068" spans="1:84" s="5" customFormat="1" x14ac:dyDescent="0.25">
      <c r="A1068" s="7"/>
      <c r="U1068" s="7"/>
      <c r="V1068" s="7"/>
      <c r="X1068" s="7"/>
      <c r="Z1068" s="7"/>
      <c r="AB1068" s="7"/>
      <c r="AC1068" s="7"/>
      <c r="AE1068" s="7"/>
      <c r="AG1068" s="7"/>
      <c r="AI1068" s="7"/>
      <c r="AJ1068" s="7"/>
      <c r="AL1068" s="7"/>
      <c r="AN1068" s="7"/>
      <c r="AP1068" s="7"/>
      <c r="AQ1068" s="7"/>
      <c r="AS1068" s="7"/>
      <c r="AU1068" s="7"/>
      <c r="AW1068" s="7"/>
      <c r="AX1068" s="7"/>
      <c r="AZ1068" s="7"/>
      <c r="BB1068" s="7"/>
      <c r="BD1068" s="7"/>
      <c r="BE1068" s="7"/>
      <c r="BG1068" s="7"/>
      <c r="BI1068" s="7"/>
      <c r="BK1068" s="7"/>
      <c r="BL1068" s="7"/>
      <c r="BN1068" s="7"/>
      <c r="BP1068" s="7"/>
      <c r="BR1068" s="7"/>
      <c r="BS1068" s="7"/>
      <c r="BU1068" s="7"/>
      <c r="BW1068" s="7"/>
      <c r="BY1068" s="7"/>
      <c r="BZ1068" s="7"/>
      <c r="CB1068" s="7"/>
      <c r="CD1068" s="7"/>
      <c r="CF1068" s="7"/>
    </row>
    <row r="1069" spans="1:84" s="5" customFormat="1" x14ac:dyDescent="0.25">
      <c r="A1069" s="7"/>
      <c r="U1069" s="7"/>
      <c r="V1069" s="7"/>
      <c r="X1069" s="7"/>
      <c r="Z1069" s="7"/>
      <c r="AB1069" s="7"/>
      <c r="AC1069" s="7"/>
      <c r="AE1069" s="7"/>
      <c r="AG1069" s="7"/>
      <c r="AI1069" s="7"/>
      <c r="AJ1069" s="7"/>
      <c r="AL1069" s="7"/>
      <c r="AN1069" s="7"/>
      <c r="AP1069" s="7"/>
      <c r="AQ1069" s="7"/>
      <c r="AS1069" s="7"/>
      <c r="AU1069" s="7"/>
      <c r="AW1069" s="7"/>
      <c r="AX1069" s="7"/>
      <c r="AZ1069" s="7"/>
      <c r="BB1069" s="7"/>
      <c r="BD1069" s="7"/>
      <c r="BE1069" s="7"/>
      <c r="BG1069" s="7"/>
      <c r="BI1069" s="7"/>
      <c r="BK1069" s="7"/>
      <c r="BL1069" s="7"/>
      <c r="BN1069" s="7"/>
      <c r="BP1069" s="7"/>
      <c r="BR1069" s="7"/>
      <c r="BS1069" s="7"/>
      <c r="BU1069" s="7"/>
      <c r="BW1069" s="7"/>
      <c r="BY1069" s="7"/>
      <c r="BZ1069" s="7"/>
      <c r="CB1069" s="7"/>
      <c r="CD1069" s="7"/>
      <c r="CF1069" s="7"/>
    </row>
    <row r="1070" spans="1:84" s="5" customFormat="1" x14ac:dyDescent="0.25">
      <c r="A1070" s="7"/>
      <c r="U1070" s="7"/>
      <c r="V1070" s="7"/>
      <c r="X1070" s="7"/>
      <c r="Z1070" s="7"/>
      <c r="AB1070" s="7"/>
      <c r="AC1070" s="7"/>
      <c r="AE1070" s="7"/>
      <c r="AG1070" s="7"/>
      <c r="AI1070" s="7"/>
      <c r="AJ1070" s="7"/>
      <c r="AL1070" s="7"/>
      <c r="AN1070" s="7"/>
      <c r="AP1070" s="7"/>
      <c r="AQ1070" s="7"/>
      <c r="AS1070" s="7"/>
      <c r="AU1070" s="7"/>
      <c r="AW1070" s="7"/>
      <c r="AX1070" s="7"/>
      <c r="AZ1070" s="7"/>
      <c r="BB1070" s="7"/>
      <c r="BD1070" s="7"/>
      <c r="BE1070" s="7"/>
      <c r="BG1070" s="7"/>
      <c r="BI1070" s="7"/>
      <c r="BK1070" s="7"/>
      <c r="BL1070" s="7"/>
      <c r="BN1070" s="7"/>
      <c r="BP1070" s="7"/>
      <c r="BR1070" s="7"/>
      <c r="BS1070" s="7"/>
      <c r="BU1070" s="7"/>
      <c r="BW1070" s="7"/>
      <c r="BY1070" s="7"/>
      <c r="BZ1070" s="7"/>
      <c r="CB1070" s="7"/>
      <c r="CD1070" s="7"/>
      <c r="CF1070" s="7"/>
    </row>
    <row r="1071" spans="1:84" s="5" customFormat="1" x14ac:dyDescent="0.25">
      <c r="A1071" s="7"/>
      <c r="U1071" s="7"/>
      <c r="V1071" s="7"/>
      <c r="X1071" s="7"/>
      <c r="Z1071" s="7"/>
      <c r="AB1071" s="7"/>
      <c r="AC1071" s="7"/>
      <c r="AE1071" s="7"/>
      <c r="AG1071" s="7"/>
      <c r="AI1071" s="7"/>
      <c r="AJ1071" s="7"/>
      <c r="AL1071" s="7"/>
      <c r="AN1071" s="7"/>
      <c r="AP1071" s="7"/>
      <c r="AQ1071" s="7"/>
      <c r="AS1071" s="7"/>
      <c r="AU1071" s="7"/>
      <c r="AW1071" s="7"/>
      <c r="AX1071" s="7"/>
      <c r="AZ1071" s="7"/>
      <c r="BB1071" s="7"/>
      <c r="BD1071" s="7"/>
      <c r="BE1071" s="7"/>
      <c r="BG1071" s="7"/>
      <c r="BI1071" s="7"/>
      <c r="BK1071" s="7"/>
      <c r="BL1071" s="7"/>
      <c r="BN1071" s="7"/>
      <c r="BP1071" s="7"/>
      <c r="BR1071" s="7"/>
      <c r="BS1071" s="7"/>
      <c r="BU1071" s="7"/>
      <c r="BW1071" s="7"/>
      <c r="BY1071" s="7"/>
      <c r="BZ1071" s="7"/>
      <c r="CB1071" s="7"/>
      <c r="CD1071" s="7"/>
      <c r="CF1071" s="7"/>
    </row>
    <row r="1072" spans="1:84" s="5" customFormat="1" x14ac:dyDescent="0.25">
      <c r="A1072" s="7"/>
      <c r="U1072" s="7"/>
      <c r="V1072" s="7"/>
      <c r="X1072" s="7"/>
      <c r="Z1072" s="7"/>
      <c r="AB1072" s="7"/>
      <c r="AC1072" s="7"/>
      <c r="AE1072" s="7"/>
      <c r="AG1072" s="7"/>
      <c r="AI1072" s="7"/>
      <c r="AJ1072" s="7"/>
      <c r="AL1072" s="7"/>
      <c r="AN1072" s="7"/>
      <c r="AP1072" s="7"/>
      <c r="AQ1072" s="7"/>
      <c r="AS1072" s="7"/>
      <c r="AU1072" s="7"/>
      <c r="AW1072" s="7"/>
      <c r="AX1072" s="7"/>
      <c r="AZ1072" s="7"/>
      <c r="BB1072" s="7"/>
      <c r="BD1072" s="7"/>
      <c r="BE1072" s="7"/>
      <c r="BG1072" s="7"/>
      <c r="BI1072" s="7"/>
      <c r="BK1072" s="7"/>
      <c r="BL1072" s="7"/>
      <c r="BN1072" s="7"/>
      <c r="BP1072" s="7"/>
      <c r="BR1072" s="7"/>
      <c r="BS1072" s="7"/>
      <c r="BU1072" s="7"/>
      <c r="BW1072" s="7"/>
      <c r="BY1072" s="7"/>
      <c r="BZ1072" s="7"/>
      <c r="CB1072" s="7"/>
      <c r="CD1072" s="7"/>
      <c r="CF1072" s="7"/>
    </row>
    <row r="1073" spans="1:84" s="5" customFormat="1" x14ac:dyDescent="0.25">
      <c r="A1073" s="7"/>
      <c r="U1073" s="7"/>
      <c r="V1073" s="7"/>
      <c r="X1073" s="7"/>
      <c r="Z1073" s="7"/>
      <c r="AB1073" s="7"/>
      <c r="AC1073" s="7"/>
      <c r="AE1073" s="7"/>
      <c r="AG1073" s="7"/>
      <c r="AI1073" s="7"/>
      <c r="AJ1073" s="7"/>
      <c r="AL1073" s="7"/>
      <c r="AN1073" s="7"/>
      <c r="AP1073" s="7"/>
      <c r="AQ1073" s="7"/>
      <c r="AS1073" s="7"/>
      <c r="AU1073" s="7"/>
      <c r="AW1073" s="7"/>
      <c r="AX1073" s="7"/>
      <c r="AZ1073" s="7"/>
      <c r="BB1073" s="7"/>
      <c r="BD1073" s="7"/>
      <c r="BE1073" s="7"/>
      <c r="BG1073" s="7"/>
      <c r="BI1073" s="7"/>
      <c r="BK1073" s="7"/>
      <c r="BL1073" s="7"/>
      <c r="BN1073" s="7"/>
      <c r="BP1073" s="7"/>
      <c r="BR1073" s="7"/>
      <c r="BS1073" s="7"/>
      <c r="BU1073" s="7"/>
      <c r="BW1073" s="7"/>
      <c r="BY1073" s="7"/>
      <c r="BZ1073" s="7"/>
      <c r="CB1073" s="7"/>
      <c r="CD1073" s="7"/>
      <c r="CF1073" s="7"/>
    </row>
    <row r="1074" spans="1:84" s="5" customFormat="1" x14ac:dyDescent="0.25">
      <c r="A1074" s="7"/>
      <c r="U1074" s="7"/>
      <c r="V1074" s="7"/>
      <c r="X1074" s="7"/>
      <c r="Z1074" s="7"/>
      <c r="AB1074" s="7"/>
      <c r="AC1074" s="7"/>
      <c r="AE1074" s="7"/>
      <c r="AG1074" s="7"/>
      <c r="AI1074" s="7"/>
      <c r="AJ1074" s="7"/>
      <c r="AL1074" s="7"/>
      <c r="AN1074" s="7"/>
      <c r="AP1074" s="7"/>
      <c r="AQ1074" s="7"/>
      <c r="AS1074" s="7"/>
      <c r="AU1074" s="7"/>
      <c r="AW1074" s="7"/>
      <c r="AX1074" s="7"/>
      <c r="AZ1074" s="7"/>
      <c r="BB1074" s="7"/>
      <c r="BD1074" s="7"/>
      <c r="BE1074" s="7"/>
      <c r="BG1074" s="7"/>
      <c r="BI1074" s="7"/>
      <c r="BK1074" s="7"/>
      <c r="BL1074" s="7"/>
      <c r="BN1074" s="7"/>
      <c r="BP1074" s="7"/>
      <c r="BR1074" s="7"/>
      <c r="BS1074" s="7"/>
      <c r="BU1074" s="7"/>
      <c r="BW1074" s="7"/>
      <c r="BY1074" s="7"/>
      <c r="BZ1074" s="7"/>
      <c r="CB1074" s="7"/>
      <c r="CD1074" s="7"/>
      <c r="CF1074" s="7"/>
    </row>
    <row r="1075" spans="1:84" s="5" customFormat="1" x14ac:dyDescent="0.25">
      <c r="A1075" s="7"/>
      <c r="U1075" s="7"/>
      <c r="V1075" s="7"/>
      <c r="X1075" s="7"/>
      <c r="Z1075" s="7"/>
      <c r="AB1075" s="7"/>
      <c r="AC1075" s="7"/>
      <c r="AE1075" s="7"/>
      <c r="AG1075" s="7"/>
      <c r="AI1075" s="7"/>
      <c r="AJ1075" s="7"/>
      <c r="AL1075" s="7"/>
      <c r="AN1075" s="7"/>
      <c r="AP1075" s="7"/>
      <c r="AQ1075" s="7"/>
      <c r="AS1075" s="7"/>
      <c r="AU1075" s="7"/>
      <c r="AW1075" s="7"/>
      <c r="AX1075" s="7"/>
      <c r="AZ1075" s="7"/>
      <c r="BB1075" s="7"/>
      <c r="BD1075" s="7"/>
      <c r="BE1075" s="7"/>
      <c r="BG1075" s="7"/>
      <c r="BI1075" s="7"/>
      <c r="BK1075" s="7"/>
      <c r="BL1075" s="7"/>
      <c r="BN1075" s="7"/>
      <c r="BP1075" s="7"/>
      <c r="BR1075" s="7"/>
      <c r="BS1075" s="7"/>
      <c r="BU1075" s="7"/>
      <c r="BW1075" s="7"/>
      <c r="BY1075" s="7"/>
      <c r="BZ1075" s="7"/>
      <c r="CB1075" s="7"/>
      <c r="CD1075" s="7"/>
      <c r="CF1075" s="7"/>
    </row>
    <row r="1076" spans="1:84" s="5" customFormat="1" x14ac:dyDescent="0.25">
      <c r="A1076" s="7"/>
      <c r="U1076" s="7"/>
      <c r="V1076" s="7"/>
      <c r="X1076" s="7"/>
      <c r="Z1076" s="7"/>
      <c r="AB1076" s="7"/>
      <c r="AC1076" s="7"/>
      <c r="AE1076" s="7"/>
      <c r="AG1076" s="7"/>
      <c r="AI1076" s="7"/>
      <c r="AJ1076" s="7"/>
      <c r="AL1076" s="7"/>
      <c r="AN1076" s="7"/>
      <c r="AP1076" s="7"/>
      <c r="AQ1076" s="7"/>
      <c r="AS1076" s="7"/>
      <c r="AU1076" s="7"/>
      <c r="AW1076" s="7"/>
      <c r="AX1076" s="7"/>
      <c r="AZ1076" s="7"/>
      <c r="BB1076" s="7"/>
      <c r="BD1076" s="7"/>
      <c r="BE1076" s="7"/>
      <c r="BG1076" s="7"/>
      <c r="BI1076" s="7"/>
      <c r="BK1076" s="7"/>
      <c r="BL1076" s="7"/>
      <c r="BN1076" s="7"/>
      <c r="BP1076" s="7"/>
      <c r="BR1076" s="7"/>
      <c r="BS1076" s="7"/>
      <c r="BU1076" s="7"/>
      <c r="BW1076" s="7"/>
      <c r="BY1076" s="7"/>
      <c r="BZ1076" s="7"/>
      <c r="CB1076" s="7"/>
      <c r="CD1076" s="7"/>
      <c r="CF1076" s="7"/>
    </row>
    <row r="1077" spans="1:84" s="5" customFormat="1" x14ac:dyDescent="0.25">
      <c r="A1077" s="7"/>
      <c r="U1077" s="7"/>
      <c r="V1077" s="7"/>
      <c r="X1077" s="7"/>
      <c r="Z1077" s="7"/>
      <c r="AB1077" s="7"/>
      <c r="AC1077" s="7"/>
      <c r="AE1077" s="7"/>
      <c r="AG1077" s="7"/>
      <c r="AI1077" s="7"/>
      <c r="AJ1077" s="7"/>
      <c r="AL1077" s="7"/>
      <c r="AN1077" s="7"/>
      <c r="AP1077" s="7"/>
      <c r="AQ1077" s="7"/>
      <c r="AS1077" s="7"/>
      <c r="AU1077" s="7"/>
      <c r="AW1077" s="7"/>
      <c r="AX1077" s="7"/>
      <c r="AZ1077" s="7"/>
      <c r="BB1077" s="7"/>
      <c r="BD1077" s="7"/>
      <c r="BE1077" s="7"/>
      <c r="BG1077" s="7"/>
      <c r="BI1077" s="7"/>
      <c r="BK1077" s="7"/>
      <c r="BL1077" s="7"/>
      <c r="BN1077" s="7"/>
      <c r="BP1077" s="7"/>
      <c r="BR1077" s="7"/>
      <c r="BS1077" s="7"/>
      <c r="BU1077" s="7"/>
      <c r="BW1077" s="7"/>
      <c r="BY1077" s="7"/>
      <c r="BZ1077" s="7"/>
      <c r="CB1077" s="7"/>
      <c r="CD1077" s="7"/>
      <c r="CF1077" s="7"/>
    </row>
    <row r="1078" spans="1:84" s="5" customFormat="1" x14ac:dyDescent="0.25">
      <c r="A1078" s="7"/>
      <c r="U1078" s="7"/>
      <c r="V1078" s="7"/>
      <c r="X1078" s="7"/>
      <c r="Z1078" s="7"/>
      <c r="AB1078" s="7"/>
      <c r="AC1078" s="7"/>
      <c r="AE1078" s="7"/>
      <c r="AG1078" s="7"/>
      <c r="AI1078" s="7"/>
      <c r="AJ1078" s="7"/>
      <c r="AL1078" s="7"/>
      <c r="AN1078" s="7"/>
      <c r="AP1078" s="7"/>
      <c r="AQ1078" s="7"/>
      <c r="AS1078" s="7"/>
      <c r="AU1078" s="7"/>
      <c r="AW1078" s="7"/>
      <c r="AX1078" s="7"/>
      <c r="AZ1078" s="7"/>
      <c r="BB1078" s="7"/>
      <c r="BD1078" s="7"/>
      <c r="BE1078" s="7"/>
      <c r="BG1078" s="7"/>
      <c r="BI1078" s="7"/>
      <c r="BK1078" s="7"/>
      <c r="BL1078" s="7"/>
      <c r="BN1078" s="7"/>
      <c r="BP1078" s="7"/>
      <c r="BR1078" s="7"/>
      <c r="BS1078" s="7"/>
      <c r="BU1078" s="7"/>
      <c r="BW1078" s="7"/>
      <c r="BY1078" s="7"/>
      <c r="BZ1078" s="7"/>
      <c r="CB1078" s="7"/>
      <c r="CD1078" s="7"/>
      <c r="CF1078" s="7"/>
    </row>
    <row r="1079" spans="1:84" s="5" customFormat="1" x14ac:dyDescent="0.25">
      <c r="A1079" s="7"/>
      <c r="U1079" s="7"/>
      <c r="V1079" s="7"/>
      <c r="X1079" s="7"/>
      <c r="Z1079" s="7"/>
      <c r="AB1079" s="7"/>
      <c r="AC1079" s="7"/>
      <c r="AE1079" s="7"/>
      <c r="AG1079" s="7"/>
      <c r="AI1079" s="7"/>
      <c r="AJ1079" s="7"/>
      <c r="AL1079" s="7"/>
      <c r="AN1079" s="7"/>
      <c r="AP1079" s="7"/>
      <c r="AQ1079" s="7"/>
      <c r="AS1079" s="7"/>
      <c r="AU1079" s="7"/>
      <c r="AW1079" s="7"/>
      <c r="AX1079" s="7"/>
      <c r="AZ1079" s="7"/>
      <c r="BB1079" s="7"/>
      <c r="BD1079" s="7"/>
      <c r="BE1079" s="7"/>
      <c r="BG1079" s="7"/>
      <c r="BI1079" s="7"/>
      <c r="BK1079" s="7"/>
      <c r="BL1079" s="7"/>
      <c r="BN1079" s="7"/>
      <c r="BP1079" s="7"/>
      <c r="BR1079" s="7"/>
      <c r="BS1079" s="7"/>
      <c r="BU1079" s="7"/>
      <c r="BW1079" s="7"/>
      <c r="BY1079" s="7"/>
      <c r="BZ1079" s="7"/>
      <c r="CB1079" s="7"/>
      <c r="CD1079" s="7"/>
      <c r="CF1079" s="7"/>
    </row>
    <row r="1080" spans="1:84" s="5" customFormat="1" x14ac:dyDescent="0.25">
      <c r="A1080" s="7"/>
      <c r="U1080" s="7"/>
      <c r="V1080" s="7"/>
      <c r="X1080" s="7"/>
      <c r="Z1080" s="7"/>
      <c r="AB1080" s="7"/>
      <c r="AC1080" s="7"/>
      <c r="AE1080" s="7"/>
      <c r="AG1080" s="7"/>
      <c r="AI1080" s="7"/>
      <c r="AJ1080" s="7"/>
      <c r="AL1080" s="7"/>
      <c r="AN1080" s="7"/>
      <c r="AP1080" s="7"/>
      <c r="AQ1080" s="7"/>
      <c r="AS1080" s="7"/>
      <c r="AU1080" s="7"/>
      <c r="AW1080" s="7"/>
      <c r="AX1080" s="7"/>
      <c r="AZ1080" s="7"/>
      <c r="BB1080" s="7"/>
      <c r="BD1080" s="7"/>
      <c r="BE1080" s="7"/>
      <c r="BG1080" s="7"/>
      <c r="BI1080" s="7"/>
      <c r="BK1080" s="7"/>
      <c r="BL1080" s="7"/>
      <c r="BN1080" s="7"/>
      <c r="BP1080" s="7"/>
      <c r="BR1080" s="7"/>
      <c r="BS1080" s="7"/>
      <c r="BU1080" s="7"/>
      <c r="BW1080" s="7"/>
      <c r="BY1080" s="7"/>
      <c r="BZ1080" s="7"/>
      <c r="CB1080" s="7"/>
      <c r="CD1080" s="7"/>
      <c r="CF1080" s="7"/>
    </row>
    <row r="1081" spans="1:84" s="5" customFormat="1" x14ac:dyDescent="0.25">
      <c r="A1081" s="7"/>
      <c r="U1081" s="7"/>
      <c r="V1081" s="7"/>
      <c r="X1081" s="7"/>
      <c r="Z1081" s="7"/>
      <c r="AB1081" s="7"/>
      <c r="AC1081" s="7"/>
      <c r="AE1081" s="7"/>
      <c r="AG1081" s="7"/>
      <c r="AI1081" s="7"/>
      <c r="AJ1081" s="7"/>
      <c r="AL1081" s="7"/>
      <c r="AN1081" s="7"/>
      <c r="AP1081" s="7"/>
      <c r="AQ1081" s="7"/>
      <c r="AS1081" s="7"/>
      <c r="AU1081" s="7"/>
      <c r="AW1081" s="7"/>
      <c r="AX1081" s="7"/>
      <c r="AZ1081" s="7"/>
      <c r="BB1081" s="7"/>
      <c r="BD1081" s="7"/>
      <c r="BE1081" s="7"/>
      <c r="BG1081" s="7"/>
      <c r="BI1081" s="7"/>
      <c r="BK1081" s="7"/>
      <c r="BL1081" s="7"/>
      <c r="BN1081" s="7"/>
      <c r="BP1081" s="7"/>
      <c r="BR1081" s="7"/>
      <c r="BS1081" s="7"/>
      <c r="BU1081" s="7"/>
      <c r="BW1081" s="7"/>
      <c r="BY1081" s="7"/>
      <c r="BZ1081" s="7"/>
      <c r="CB1081" s="7"/>
      <c r="CD1081" s="7"/>
      <c r="CF1081" s="7"/>
    </row>
    <row r="1082" spans="1:84" s="5" customFormat="1" x14ac:dyDescent="0.25">
      <c r="A1082" s="7"/>
      <c r="U1082" s="7"/>
      <c r="V1082" s="7"/>
      <c r="X1082" s="7"/>
      <c r="Z1082" s="7"/>
      <c r="AB1082" s="7"/>
      <c r="AC1082" s="7"/>
      <c r="AE1082" s="7"/>
      <c r="AG1082" s="7"/>
      <c r="AI1082" s="7"/>
      <c r="AJ1082" s="7"/>
      <c r="AL1082" s="7"/>
      <c r="AN1082" s="7"/>
      <c r="AP1082" s="7"/>
      <c r="AQ1082" s="7"/>
      <c r="AS1082" s="7"/>
      <c r="AU1082" s="7"/>
      <c r="AW1082" s="7"/>
      <c r="AX1082" s="7"/>
      <c r="AZ1082" s="7"/>
      <c r="BB1082" s="7"/>
      <c r="BD1082" s="7"/>
      <c r="BE1082" s="7"/>
      <c r="BG1082" s="7"/>
      <c r="BI1082" s="7"/>
      <c r="BK1082" s="7"/>
      <c r="BL1082" s="7"/>
      <c r="BN1082" s="7"/>
      <c r="BP1082" s="7"/>
      <c r="BR1082" s="7"/>
      <c r="BS1082" s="7"/>
      <c r="BU1082" s="7"/>
      <c r="BW1082" s="7"/>
      <c r="BY1082" s="7"/>
      <c r="BZ1082" s="7"/>
      <c r="CB1082" s="7"/>
      <c r="CD1082" s="7"/>
      <c r="CF1082" s="7"/>
    </row>
    <row r="1083" spans="1:84" s="5" customFormat="1" x14ac:dyDescent="0.25">
      <c r="A1083" s="7"/>
      <c r="U1083" s="7"/>
      <c r="V1083" s="7"/>
      <c r="X1083" s="7"/>
      <c r="Z1083" s="7"/>
      <c r="AB1083" s="7"/>
      <c r="AC1083" s="7"/>
      <c r="AE1083" s="7"/>
      <c r="AG1083" s="7"/>
      <c r="AI1083" s="7"/>
      <c r="AJ1083" s="7"/>
      <c r="AL1083" s="7"/>
      <c r="AN1083" s="7"/>
      <c r="AP1083" s="7"/>
      <c r="AQ1083" s="7"/>
      <c r="AS1083" s="7"/>
      <c r="AU1083" s="7"/>
      <c r="AW1083" s="7"/>
      <c r="AX1083" s="7"/>
      <c r="AZ1083" s="7"/>
      <c r="BB1083" s="7"/>
      <c r="BD1083" s="7"/>
      <c r="BE1083" s="7"/>
      <c r="BG1083" s="7"/>
      <c r="BI1083" s="7"/>
      <c r="BK1083" s="7"/>
      <c r="BL1083" s="7"/>
      <c r="BN1083" s="7"/>
      <c r="BP1083" s="7"/>
      <c r="BR1083" s="7"/>
      <c r="BS1083" s="7"/>
      <c r="BU1083" s="7"/>
      <c r="BW1083" s="7"/>
      <c r="BY1083" s="7"/>
      <c r="BZ1083" s="7"/>
      <c r="CB1083" s="7"/>
      <c r="CD1083" s="7"/>
      <c r="CF1083" s="7"/>
    </row>
    <row r="1084" spans="1:84" s="5" customFormat="1" x14ac:dyDescent="0.25">
      <c r="A1084" s="7"/>
      <c r="U1084" s="7"/>
      <c r="V1084" s="7"/>
      <c r="X1084" s="7"/>
      <c r="Z1084" s="7"/>
      <c r="AB1084" s="7"/>
      <c r="AC1084" s="7"/>
      <c r="AE1084" s="7"/>
      <c r="AG1084" s="7"/>
      <c r="AI1084" s="7"/>
      <c r="AJ1084" s="7"/>
      <c r="AL1084" s="7"/>
      <c r="AN1084" s="7"/>
      <c r="AP1084" s="7"/>
      <c r="AQ1084" s="7"/>
      <c r="AS1084" s="7"/>
      <c r="AU1084" s="7"/>
      <c r="AW1084" s="7"/>
      <c r="AX1084" s="7"/>
      <c r="AZ1084" s="7"/>
      <c r="BB1084" s="7"/>
      <c r="BD1084" s="7"/>
      <c r="BE1084" s="7"/>
      <c r="BG1084" s="7"/>
      <c r="BI1084" s="7"/>
      <c r="BK1084" s="7"/>
      <c r="BL1084" s="7"/>
      <c r="BN1084" s="7"/>
      <c r="BP1084" s="7"/>
      <c r="BR1084" s="7"/>
      <c r="BS1084" s="7"/>
      <c r="BU1084" s="7"/>
      <c r="BW1084" s="7"/>
      <c r="BY1084" s="7"/>
      <c r="BZ1084" s="7"/>
      <c r="CB1084" s="7"/>
      <c r="CD1084" s="7"/>
      <c r="CF1084" s="7"/>
    </row>
    <row r="1085" spans="1:84" s="5" customFormat="1" x14ac:dyDescent="0.25">
      <c r="A1085" s="7"/>
      <c r="U1085" s="7"/>
      <c r="V1085" s="7"/>
      <c r="X1085" s="7"/>
      <c r="Z1085" s="7"/>
      <c r="AB1085" s="7"/>
      <c r="AC1085" s="7"/>
      <c r="AE1085" s="7"/>
      <c r="AG1085" s="7"/>
      <c r="AI1085" s="7"/>
      <c r="AJ1085" s="7"/>
      <c r="AL1085" s="7"/>
      <c r="AN1085" s="7"/>
      <c r="AP1085" s="7"/>
      <c r="AQ1085" s="7"/>
      <c r="AS1085" s="7"/>
      <c r="AU1085" s="7"/>
      <c r="AW1085" s="7"/>
      <c r="AX1085" s="7"/>
      <c r="AZ1085" s="7"/>
      <c r="BB1085" s="7"/>
      <c r="BD1085" s="7"/>
      <c r="BE1085" s="7"/>
      <c r="BG1085" s="7"/>
      <c r="BI1085" s="7"/>
      <c r="BK1085" s="7"/>
      <c r="BL1085" s="7"/>
      <c r="BN1085" s="7"/>
      <c r="BP1085" s="7"/>
      <c r="BR1085" s="7"/>
      <c r="BS1085" s="7"/>
      <c r="BU1085" s="7"/>
      <c r="BW1085" s="7"/>
      <c r="BY1085" s="7"/>
      <c r="BZ1085" s="7"/>
      <c r="CB1085" s="7"/>
      <c r="CD1085" s="7"/>
      <c r="CF1085" s="7"/>
    </row>
    <row r="1086" spans="1:84" s="5" customFormat="1" x14ac:dyDescent="0.25">
      <c r="A1086" s="7"/>
      <c r="U1086" s="7"/>
      <c r="V1086" s="7"/>
      <c r="X1086" s="7"/>
      <c r="Z1086" s="7"/>
      <c r="AB1086" s="7"/>
      <c r="AC1086" s="7"/>
      <c r="AE1086" s="7"/>
      <c r="AG1086" s="7"/>
      <c r="AI1086" s="7"/>
      <c r="AJ1086" s="7"/>
      <c r="AL1086" s="7"/>
      <c r="AN1086" s="7"/>
      <c r="AP1086" s="7"/>
      <c r="AQ1086" s="7"/>
      <c r="AS1086" s="7"/>
      <c r="AU1086" s="7"/>
      <c r="AW1086" s="7"/>
      <c r="AX1086" s="7"/>
      <c r="AZ1086" s="7"/>
      <c r="BB1086" s="7"/>
      <c r="BD1086" s="7"/>
      <c r="BE1086" s="7"/>
      <c r="BG1086" s="7"/>
      <c r="BI1086" s="7"/>
      <c r="BK1086" s="7"/>
      <c r="BL1086" s="7"/>
      <c r="BN1086" s="7"/>
      <c r="BP1086" s="7"/>
      <c r="BR1086" s="7"/>
      <c r="BS1086" s="7"/>
      <c r="BU1086" s="7"/>
      <c r="BW1086" s="7"/>
      <c r="BY1086" s="7"/>
      <c r="BZ1086" s="7"/>
      <c r="CB1086" s="7"/>
      <c r="CD1086" s="7"/>
      <c r="CF1086" s="7"/>
    </row>
    <row r="1087" spans="1:84" s="5" customFormat="1" x14ac:dyDescent="0.25">
      <c r="A1087" s="7"/>
      <c r="U1087" s="7"/>
      <c r="V1087" s="7"/>
      <c r="X1087" s="7"/>
      <c r="Z1087" s="7"/>
      <c r="AB1087" s="7"/>
      <c r="AC1087" s="7"/>
      <c r="AE1087" s="7"/>
      <c r="AG1087" s="7"/>
      <c r="AI1087" s="7"/>
      <c r="AJ1087" s="7"/>
      <c r="AL1087" s="7"/>
      <c r="AN1087" s="7"/>
      <c r="AP1087" s="7"/>
      <c r="AQ1087" s="7"/>
      <c r="AS1087" s="7"/>
      <c r="AU1087" s="7"/>
      <c r="AW1087" s="7"/>
      <c r="AX1087" s="7"/>
      <c r="AZ1087" s="7"/>
      <c r="BB1087" s="7"/>
      <c r="BD1087" s="7"/>
      <c r="BE1087" s="7"/>
      <c r="BG1087" s="7"/>
      <c r="BI1087" s="7"/>
      <c r="BK1087" s="7"/>
      <c r="BL1087" s="7"/>
      <c r="BN1087" s="7"/>
      <c r="BP1087" s="7"/>
      <c r="BR1087" s="7"/>
      <c r="BS1087" s="7"/>
      <c r="BU1087" s="7"/>
      <c r="BW1087" s="7"/>
      <c r="BY1087" s="7"/>
      <c r="BZ1087" s="7"/>
      <c r="CB1087" s="7"/>
      <c r="CD1087" s="7"/>
      <c r="CF1087" s="7"/>
    </row>
    <row r="1088" spans="1:84" s="5" customFormat="1" x14ac:dyDescent="0.25">
      <c r="A1088" s="7"/>
      <c r="U1088" s="7"/>
      <c r="V1088" s="7"/>
      <c r="X1088" s="7"/>
      <c r="Z1088" s="7"/>
      <c r="AB1088" s="7"/>
      <c r="AC1088" s="7"/>
      <c r="AE1088" s="7"/>
      <c r="AG1088" s="7"/>
      <c r="AI1088" s="7"/>
      <c r="AJ1088" s="7"/>
      <c r="AL1088" s="7"/>
      <c r="AN1088" s="7"/>
      <c r="AP1088" s="7"/>
      <c r="AQ1088" s="7"/>
      <c r="AS1088" s="7"/>
      <c r="AU1088" s="7"/>
      <c r="AW1088" s="7"/>
      <c r="AX1088" s="7"/>
      <c r="AZ1088" s="7"/>
      <c r="BB1088" s="7"/>
      <c r="BD1088" s="7"/>
      <c r="BE1088" s="7"/>
      <c r="BG1088" s="7"/>
      <c r="BI1088" s="7"/>
      <c r="BK1088" s="7"/>
      <c r="BL1088" s="7"/>
      <c r="BN1088" s="7"/>
      <c r="BP1088" s="7"/>
      <c r="BR1088" s="7"/>
      <c r="BS1088" s="7"/>
      <c r="BU1088" s="7"/>
      <c r="BW1088" s="7"/>
      <c r="BY1088" s="7"/>
      <c r="BZ1088" s="7"/>
      <c r="CB1088" s="7"/>
      <c r="CD1088" s="7"/>
      <c r="CF1088" s="7"/>
    </row>
    <row r="1089" spans="1:84" s="5" customFormat="1" x14ac:dyDescent="0.25">
      <c r="A1089" s="7"/>
      <c r="U1089" s="7"/>
      <c r="V1089" s="7"/>
      <c r="X1089" s="7"/>
      <c r="Z1089" s="7"/>
      <c r="AB1089" s="7"/>
      <c r="AC1089" s="7"/>
      <c r="AE1089" s="7"/>
      <c r="AG1089" s="7"/>
      <c r="AI1089" s="7"/>
      <c r="AJ1089" s="7"/>
      <c r="AL1089" s="7"/>
      <c r="AN1089" s="7"/>
      <c r="AP1089" s="7"/>
      <c r="AQ1089" s="7"/>
      <c r="AS1089" s="7"/>
      <c r="AU1089" s="7"/>
      <c r="AW1089" s="7"/>
      <c r="AX1089" s="7"/>
      <c r="AZ1089" s="7"/>
      <c r="BB1089" s="7"/>
      <c r="BD1089" s="7"/>
      <c r="BE1089" s="7"/>
      <c r="BG1089" s="7"/>
      <c r="BI1089" s="7"/>
      <c r="BK1089" s="7"/>
      <c r="BL1089" s="7"/>
      <c r="BN1089" s="7"/>
      <c r="BP1089" s="7"/>
      <c r="BR1089" s="7"/>
      <c r="BS1089" s="7"/>
      <c r="BU1089" s="7"/>
      <c r="BW1089" s="7"/>
      <c r="BY1089" s="7"/>
      <c r="BZ1089" s="7"/>
      <c r="CB1089" s="7"/>
      <c r="CD1089" s="7"/>
      <c r="CF1089" s="7"/>
    </row>
    <row r="1090" spans="1:84" s="5" customFormat="1" x14ac:dyDescent="0.25">
      <c r="A1090" s="7"/>
      <c r="U1090" s="7"/>
      <c r="V1090" s="7"/>
      <c r="X1090" s="7"/>
      <c r="Z1090" s="7"/>
      <c r="AB1090" s="7"/>
      <c r="AC1090" s="7"/>
      <c r="AE1090" s="7"/>
      <c r="AG1090" s="7"/>
      <c r="AI1090" s="7"/>
      <c r="AJ1090" s="7"/>
      <c r="AL1090" s="7"/>
      <c r="AN1090" s="7"/>
      <c r="AP1090" s="7"/>
      <c r="AQ1090" s="7"/>
      <c r="AS1090" s="7"/>
      <c r="AU1090" s="7"/>
      <c r="AW1090" s="7"/>
      <c r="AX1090" s="7"/>
      <c r="AZ1090" s="7"/>
      <c r="BB1090" s="7"/>
      <c r="BD1090" s="7"/>
      <c r="BE1090" s="7"/>
      <c r="BG1090" s="7"/>
      <c r="BI1090" s="7"/>
      <c r="BK1090" s="7"/>
      <c r="BL1090" s="7"/>
      <c r="BN1090" s="7"/>
      <c r="BP1090" s="7"/>
      <c r="BR1090" s="7"/>
      <c r="BS1090" s="7"/>
      <c r="BU1090" s="7"/>
      <c r="BW1090" s="7"/>
      <c r="BY1090" s="7"/>
      <c r="BZ1090" s="7"/>
      <c r="CB1090" s="7"/>
      <c r="CD1090" s="7"/>
      <c r="CF1090" s="7"/>
    </row>
    <row r="1091" spans="1:84" s="5" customFormat="1" x14ac:dyDescent="0.25">
      <c r="A1091" s="7"/>
      <c r="U1091" s="7"/>
      <c r="V1091" s="7"/>
      <c r="X1091" s="7"/>
      <c r="Z1091" s="7"/>
      <c r="AB1091" s="7"/>
      <c r="AC1091" s="7"/>
      <c r="AE1091" s="7"/>
      <c r="AG1091" s="7"/>
      <c r="AI1091" s="7"/>
      <c r="AJ1091" s="7"/>
      <c r="AL1091" s="7"/>
      <c r="AN1091" s="7"/>
      <c r="AP1091" s="7"/>
      <c r="AQ1091" s="7"/>
      <c r="AS1091" s="7"/>
      <c r="AU1091" s="7"/>
      <c r="AW1091" s="7"/>
      <c r="AX1091" s="7"/>
      <c r="AZ1091" s="7"/>
      <c r="BB1091" s="7"/>
      <c r="BD1091" s="7"/>
      <c r="BE1091" s="7"/>
      <c r="BG1091" s="7"/>
      <c r="BI1091" s="7"/>
      <c r="BK1091" s="7"/>
      <c r="BL1091" s="7"/>
      <c r="BN1091" s="7"/>
      <c r="BP1091" s="7"/>
      <c r="BR1091" s="7"/>
      <c r="BS1091" s="7"/>
      <c r="BU1091" s="7"/>
      <c r="BW1091" s="7"/>
      <c r="BY1091" s="7"/>
      <c r="BZ1091" s="7"/>
      <c r="CB1091" s="7"/>
      <c r="CD1091" s="7"/>
      <c r="CF1091" s="7"/>
    </row>
    <row r="1092" spans="1:84" s="5" customFormat="1" x14ac:dyDescent="0.25">
      <c r="A1092" s="7"/>
      <c r="U1092" s="7"/>
      <c r="V1092" s="7"/>
      <c r="X1092" s="7"/>
      <c r="Z1092" s="7"/>
      <c r="AB1092" s="7"/>
      <c r="AC1092" s="7"/>
      <c r="AE1092" s="7"/>
      <c r="AG1092" s="7"/>
      <c r="AI1092" s="7"/>
      <c r="AJ1092" s="7"/>
      <c r="AL1092" s="7"/>
      <c r="AN1092" s="7"/>
      <c r="AP1092" s="7"/>
      <c r="AQ1092" s="7"/>
      <c r="AS1092" s="7"/>
      <c r="AU1092" s="7"/>
      <c r="AW1092" s="7"/>
      <c r="AX1092" s="7"/>
      <c r="AZ1092" s="7"/>
      <c r="BB1092" s="7"/>
      <c r="BD1092" s="7"/>
      <c r="BE1092" s="7"/>
      <c r="BG1092" s="7"/>
      <c r="BI1092" s="7"/>
      <c r="BK1092" s="7"/>
      <c r="BL1092" s="7"/>
      <c r="BN1092" s="7"/>
      <c r="BP1092" s="7"/>
      <c r="BR1092" s="7"/>
      <c r="BS1092" s="7"/>
      <c r="BU1092" s="7"/>
      <c r="BW1092" s="7"/>
      <c r="BY1092" s="7"/>
      <c r="BZ1092" s="7"/>
      <c r="CB1092" s="7"/>
      <c r="CD1092" s="7"/>
      <c r="CF1092" s="7"/>
    </row>
    <row r="1093" spans="1:84" s="5" customFormat="1" x14ac:dyDescent="0.25">
      <c r="A1093" s="7"/>
      <c r="U1093" s="7"/>
      <c r="V1093" s="7"/>
      <c r="X1093" s="7"/>
      <c r="Z1093" s="7"/>
      <c r="AB1093" s="7"/>
      <c r="AC1093" s="7"/>
      <c r="AE1093" s="7"/>
      <c r="AG1093" s="7"/>
      <c r="AI1093" s="7"/>
      <c r="AJ1093" s="7"/>
      <c r="AL1093" s="7"/>
      <c r="AN1093" s="7"/>
      <c r="AP1093" s="7"/>
      <c r="AQ1093" s="7"/>
      <c r="AS1093" s="7"/>
      <c r="AU1093" s="7"/>
      <c r="AW1093" s="7"/>
      <c r="AX1093" s="7"/>
      <c r="AZ1093" s="7"/>
      <c r="BB1093" s="7"/>
      <c r="BD1093" s="7"/>
      <c r="BE1093" s="7"/>
      <c r="BG1093" s="7"/>
      <c r="BI1093" s="7"/>
      <c r="BK1093" s="7"/>
      <c r="BL1093" s="7"/>
      <c r="BN1093" s="7"/>
      <c r="BP1093" s="7"/>
      <c r="BR1093" s="7"/>
      <c r="BS1093" s="7"/>
      <c r="BU1093" s="7"/>
      <c r="BW1093" s="7"/>
      <c r="BY1093" s="7"/>
      <c r="BZ1093" s="7"/>
      <c r="CB1093" s="7"/>
      <c r="CD1093" s="7"/>
      <c r="CF1093" s="7"/>
    </row>
    <row r="1094" spans="1:84" s="5" customFormat="1" x14ac:dyDescent="0.25">
      <c r="A1094" s="7"/>
      <c r="U1094" s="7"/>
      <c r="V1094" s="7"/>
      <c r="X1094" s="7"/>
      <c r="Z1094" s="7"/>
      <c r="AB1094" s="7"/>
      <c r="AC1094" s="7"/>
      <c r="AE1094" s="7"/>
      <c r="AG1094" s="7"/>
      <c r="AI1094" s="7"/>
      <c r="AJ1094" s="7"/>
      <c r="AL1094" s="7"/>
      <c r="AN1094" s="7"/>
      <c r="AP1094" s="7"/>
      <c r="AQ1094" s="7"/>
      <c r="AS1094" s="7"/>
      <c r="AU1094" s="7"/>
      <c r="AW1094" s="7"/>
      <c r="AX1094" s="7"/>
      <c r="AZ1094" s="7"/>
      <c r="BB1094" s="7"/>
      <c r="BD1094" s="7"/>
      <c r="BE1094" s="7"/>
      <c r="BG1094" s="7"/>
      <c r="BI1094" s="7"/>
      <c r="BK1094" s="7"/>
      <c r="BL1094" s="7"/>
      <c r="BN1094" s="7"/>
      <c r="BP1094" s="7"/>
      <c r="BR1094" s="7"/>
      <c r="BS1094" s="7"/>
      <c r="BU1094" s="7"/>
      <c r="BW1094" s="7"/>
      <c r="BY1094" s="7"/>
      <c r="BZ1094" s="7"/>
      <c r="CB1094" s="7"/>
      <c r="CD1094" s="7"/>
      <c r="CF1094" s="7"/>
    </row>
    <row r="1095" spans="1:84" s="5" customFormat="1" x14ac:dyDescent="0.25">
      <c r="A1095" s="7"/>
      <c r="U1095" s="7"/>
      <c r="V1095" s="7"/>
      <c r="X1095" s="7"/>
      <c r="Z1095" s="7"/>
      <c r="AB1095" s="7"/>
      <c r="AC1095" s="7"/>
      <c r="AE1095" s="7"/>
      <c r="AG1095" s="7"/>
      <c r="AI1095" s="7"/>
      <c r="AJ1095" s="7"/>
      <c r="AL1095" s="7"/>
      <c r="AN1095" s="7"/>
      <c r="AP1095" s="7"/>
      <c r="AQ1095" s="7"/>
      <c r="AS1095" s="7"/>
      <c r="AU1095" s="7"/>
      <c r="AW1095" s="7"/>
      <c r="AX1095" s="7"/>
      <c r="AZ1095" s="7"/>
      <c r="BB1095" s="7"/>
      <c r="BD1095" s="7"/>
      <c r="BE1095" s="7"/>
      <c r="BG1095" s="7"/>
      <c r="BI1095" s="7"/>
      <c r="BK1095" s="7"/>
      <c r="BL1095" s="7"/>
      <c r="BN1095" s="7"/>
      <c r="BP1095" s="7"/>
      <c r="BR1095" s="7"/>
      <c r="BS1095" s="7"/>
      <c r="BU1095" s="7"/>
      <c r="BW1095" s="7"/>
      <c r="BY1095" s="7"/>
      <c r="BZ1095" s="7"/>
      <c r="CB1095" s="7"/>
      <c r="CD1095" s="7"/>
      <c r="CF1095" s="7"/>
    </row>
    <row r="1096" spans="1:84" s="5" customFormat="1" x14ac:dyDescent="0.25">
      <c r="A1096" s="7"/>
      <c r="U1096" s="7"/>
      <c r="V1096" s="7"/>
      <c r="X1096" s="7"/>
      <c r="Z1096" s="7"/>
      <c r="AB1096" s="7"/>
      <c r="AC1096" s="7"/>
      <c r="AE1096" s="7"/>
      <c r="AG1096" s="7"/>
      <c r="AI1096" s="7"/>
      <c r="AJ1096" s="7"/>
      <c r="AL1096" s="7"/>
      <c r="AN1096" s="7"/>
      <c r="AP1096" s="7"/>
      <c r="AQ1096" s="7"/>
      <c r="AS1096" s="7"/>
      <c r="AU1096" s="7"/>
      <c r="AW1096" s="7"/>
      <c r="AX1096" s="7"/>
      <c r="AZ1096" s="7"/>
      <c r="BB1096" s="7"/>
      <c r="BD1096" s="7"/>
      <c r="BE1096" s="7"/>
      <c r="BG1096" s="7"/>
      <c r="BI1096" s="7"/>
      <c r="BK1096" s="7"/>
      <c r="BL1096" s="7"/>
      <c r="BN1096" s="7"/>
      <c r="BP1096" s="7"/>
      <c r="BR1096" s="7"/>
      <c r="BS1096" s="7"/>
      <c r="BU1096" s="7"/>
      <c r="BW1096" s="7"/>
      <c r="BY1096" s="7"/>
      <c r="BZ1096" s="7"/>
      <c r="CB1096" s="7"/>
      <c r="CD1096" s="7"/>
      <c r="CF1096" s="7"/>
    </row>
    <row r="1097" spans="1:84" s="5" customFormat="1" x14ac:dyDescent="0.25">
      <c r="A1097" s="7"/>
      <c r="U1097" s="7"/>
      <c r="V1097" s="7"/>
      <c r="X1097" s="7"/>
      <c r="Z1097" s="7"/>
      <c r="AB1097" s="7"/>
      <c r="AC1097" s="7"/>
      <c r="AE1097" s="7"/>
      <c r="AG1097" s="7"/>
      <c r="AI1097" s="7"/>
      <c r="AJ1097" s="7"/>
      <c r="AL1097" s="7"/>
      <c r="AN1097" s="7"/>
      <c r="AP1097" s="7"/>
      <c r="AQ1097" s="7"/>
      <c r="AS1097" s="7"/>
      <c r="AU1097" s="7"/>
      <c r="AW1097" s="7"/>
      <c r="AX1097" s="7"/>
      <c r="AZ1097" s="7"/>
      <c r="BB1097" s="7"/>
      <c r="BD1097" s="7"/>
      <c r="BE1097" s="7"/>
      <c r="BG1097" s="7"/>
      <c r="BI1097" s="7"/>
      <c r="BK1097" s="7"/>
      <c r="BL1097" s="7"/>
      <c r="BN1097" s="7"/>
      <c r="BP1097" s="7"/>
      <c r="BR1097" s="7"/>
      <c r="BS1097" s="7"/>
      <c r="BU1097" s="7"/>
      <c r="BW1097" s="7"/>
      <c r="BY1097" s="7"/>
      <c r="BZ1097" s="7"/>
      <c r="CB1097" s="7"/>
      <c r="CD1097" s="7"/>
      <c r="CF1097" s="7"/>
    </row>
    <row r="1098" spans="1:84" s="5" customFormat="1" x14ac:dyDescent="0.25">
      <c r="A1098" s="7"/>
      <c r="U1098" s="7"/>
      <c r="V1098" s="7"/>
      <c r="X1098" s="7"/>
      <c r="Z1098" s="7"/>
      <c r="AB1098" s="7"/>
      <c r="AC1098" s="7"/>
      <c r="AE1098" s="7"/>
      <c r="AG1098" s="7"/>
      <c r="AI1098" s="7"/>
      <c r="AJ1098" s="7"/>
      <c r="AL1098" s="7"/>
      <c r="AN1098" s="7"/>
      <c r="AP1098" s="7"/>
      <c r="AQ1098" s="7"/>
      <c r="AS1098" s="7"/>
      <c r="AU1098" s="7"/>
      <c r="AW1098" s="7"/>
      <c r="AX1098" s="7"/>
      <c r="AZ1098" s="7"/>
      <c r="BB1098" s="7"/>
      <c r="BD1098" s="7"/>
      <c r="BE1098" s="7"/>
      <c r="BG1098" s="7"/>
      <c r="BI1098" s="7"/>
      <c r="BK1098" s="7"/>
      <c r="BL1098" s="7"/>
      <c r="BN1098" s="7"/>
      <c r="BP1098" s="7"/>
      <c r="BR1098" s="7"/>
      <c r="BS1098" s="7"/>
      <c r="BU1098" s="7"/>
      <c r="BW1098" s="7"/>
      <c r="BY1098" s="7"/>
      <c r="BZ1098" s="7"/>
      <c r="CB1098" s="7"/>
      <c r="CD1098" s="7"/>
      <c r="CF1098" s="7"/>
    </row>
    <row r="1099" spans="1:84" s="5" customFormat="1" x14ac:dyDescent="0.25">
      <c r="A1099" s="7"/>
      <c r="U1099" s="7"/>
      <c r="V1099" s="7"/>
      <c r="X1099" s="7"/>
      <c r="Z1099" s="7"/>
      <c r="AB1099" s="7"/>
      <c r="AC1099" s="7"/>
      <c r="AE1099" s="7"/>
      <c r="AG1099" s="7"/>
      <c r="AI1099" s="7"/>
      <c r="AJ1099" s="7"/>
      <c r="AL1099" s="7"/>
      <c r="AN1099" s="7"/>
      <c r="AP1099" s="7"/>
      <c r="AQ1099" s="7"/>
      <c r="AS1099" s="7"/>
      <c r="AU1099" s="7"/>
      <c r="AW1099" s="7"/>
      <c r="AX1099" s="7"/>
      <c r="AZ1099" s="7"/>
      <c r="BB1099" s="7"/>
      <c r="BD1099" s="7"/>
      <c r="BE1099" s="7"/>
      <c r="BG1099" s="7"/>
      <c r="BI1099" s="7"/>
      <c r="BK1099" s="7"/>
      <c r="BL1099" s="7"/>
      <c r="BN1099" s="7"/>
      <c r="BP1099" s="7"/>
      <c r="BR1099" s="7"/>
      <c r="BS1099" s="7"/>
      <c r="BU1099" s="7"/>
      <c r="BW1099" s="7"/>
      <c r="BY1099" s="7"/>
      <c r="BZ1099" s="7"/>
      <c r="CB1099" s="7"/>
      <c r="CD1099" s="7"/>
      <c r="CF1099" s="7"/>
    </row>
    <row r="1100" spans="1:84" s="5" customFormat="1" x14ac:dyDescent="0.25">
      <c r="A1100" s="7"/>
      <c r="U1100" s="7"/>
      <c r="V1100" s="7"/>
      <c r="X1100" s="7"/>
      <c r="Z1100" s="7"/>
      <c r="AB1100" s="7"/>
      <c r="AC1100" s="7"/>
      <c r="AE1100" s="7"/>
      <c r="AG1100" s="7"/>
      <c r="AI1100" s="7"/>
      <c r="AJ1100" s="7"/>
      <c r="AL1100" s="7"/>
      <c r="AN1100" s="7"/>
      <c r="AP1100" s="7"/>
      <c r="AQ1100" s="7"/>
      <c r="AS1100" s="7"/>
      <c r="AU1100" s="7"/>
      <c r="AW1100" s="7"/>
      <c r="AX1100" s="7"/>
      <c r="AZ1100" s="7"/>
      <c r="BB1100" s="7"/>
      <c r="BD1100" s="7"/>
      <c r="BE1100" s="7"/>
      <c r="BG1100" s="7"/>
      <c r="BI1100" s="7"/>
      <c r="BK1100" s="7"/>
      <c r="BL1100" s="7"/>
      <c r="BN1100" s="7"/>
      <c r="BP1100" s="7"/>
      <c r="BR1100" s="7"/>
      <c r="BS1100" s="7"/>
      <c r="BU1100" s="7"/>
      <c r="BW1100" s="7"/>
      <c r="BY1100" s="7"/>
      <c r="BZ1100" s="7"/>
      <c r="CB1100" s="7"/>
      <c r="CD1100" s="7"/>
      <c r="CF1100" s="7"/>
    </row>
    <row r="1101" spans="1:84" s="5" customFormat="1" x14ac:dyDescent="0.25">
      <c r="A1101" s="7"/>
      <c r="U1101" s="7"/>
      <c r="V1101" s="7"/>
      <c r="X1101" s="7"/>
      <c r="Z1101" s="7"/>
      <c r="AB1101" s="7"/>
      <c r="AC1101" s="7"/>
      <c r="AE1101" s="7"/>
      <c r="AG1101" s="7"/>
      <c r="AI1101" s="7"/>
      <c r="AJ1101" s="7"/>
      <c r="AL1101" s="7"/>
      <c r="AN1101" s="7"/>
      <c r="AP1101" s="7"/>
      <c r="AQ1101" s="7"/>
      <c r="AS1101" s="7"/>
      <c r="AU1101" s="7"/>
      <c r="AW1101" s="7"/>
      <c r="AX1101" s="7"/>
      <c r="AZ1101" s="7"/>
      <c r="BB1101" s="7"/>
      <c r="BD1101" s="7"/>
      <c r="BE1101" s="7"/>
      <c r="BG1101" s="7"/>
      <c r="BI1101" s="7"/>
      <c r="BK1101" s="7"/>
      <c r="BL1101" s="7"/>
      <c r="BN1101" s="7"/>
      <c r="BP1101" s="7"/>
      <c r="BR1101" s="7"/>
      <c r="BS1101" s="7"/>
      <c r="BU1101" s="7"/>
      <c r="BW1101" s="7"/>
      <c r="BY1101" s="7"/>
      <c r="BZ1101" s="7"/>
      <c r="CB1101" s="7"/>
      <c r="CD1101" s="7"/>
      <c r="CF1101" s="7"/>
    </row>
    <row r="1102" spans="1:84" s="5" customFormat="1" x14ac:dyDescent="0.25">
      <c r="A1102" s="7"/>
      <c r="U1102" s="7"/>
      <c r="V1102" s="7"/>
      <c r="X1102" s="7"/>
      <c r="Z1102" s="7"/>
      <c r="AB1102" s="7"/>
      <c r="AC1102" s="7"/>
      <c r="AE1102" s="7"/>
      <c r="AG1102" s="7"/>
      <c r="AI1102" s="7"/>
      <c r="AJ1102" s="7"/>
      <c r="AL1102" s="7"/>
      <c r="AN1102" s="7"/>
      <c r="AP1102" s="7"/>
      <c r="AQ1102" s="7"/>
      <c r="AS1102" s="7"/>
      <c r="AU1102" s="7"/>
      <c r="AW1102" s="7"/>
      <c r="AX1102" s="7"/>
      <c r="AZ1102" s="7"/>
      <c r="BB1102" s="7"/>
      <c r="BD1102" s="7"/>
      <c r="BE1102" s="7"/>
      <c r="BG1102" s="7"/>
      <c r="BI1102" s="7"/>
      <c r="BK1102" s="7"/>
      <c r="BL1102" s="7"/>
      <c r="BN1102" s="7"/>
      <c r="BP1102" s="7"/>
      <c r="BR1102" s="7"/>
      <c r="BS1102" s="7"/>
      <c r="BU1102" s="7"/>
      <c r="BW1102" s="7"/>
      <c r="BY1102" s="7"/>
      <c r="BZ1102" s="7"/>
      <c r="CB1102" s="7"/>
      <c r="CD1102" s="7"/>
      <c r="CF1102" s="7"/>
    </row>
    <row r="1103" spans="1:84" s="5" customFormat="1" x14ac:dyDescent="0.25">
      <c r="A1103" s="7"/>
      <c r="U1103" s="7"/>
      <c r="V1103" s="7"/>
      <c r="X1103" s="7"/>
      <c r="Z1103" s="7"/>
      <c r="AB1103" s="7"/>
      <c r="AC1103" s="7"/>
      <c r="AE1103" s="7"/>
      <c r="AG1103" s="7"/>
      <c r="AI1103" s="7"/>
      <c r="AJ1103" s="7"/>
      <c r="AL1103" s="7"/>
      <c r="AN1103" s="7"/>
      <c r="AP1103" s="7"/>
      <c r="AQ1103" s="7"/>
      <c r="AS1103" s="7"/>
      <c r="AU1103" s="7"/>
      <c r="AW1103" s="7"/>
      <c r="AX1103" s="7"/>
      <c r="AZ1103" s="7"/>
      <c r="BB1103" s="7"/>
      <c r="BD1103" s="7"/>
      <c r="BE1103" s="7"/>
      <c r="BG1103" s="7"/>
      <c r="BI1103" s="7"/>
      <c r="BK1103" s="7"/>
      <c r="BL1103" s="7"/>
      <c r="BN1103" s="7"/>
      <c r="BP1103" s="7"/>
      <c r="BR1103" s="7"/>
      <c r="BS1103" s="7"/>
      <c r="BU1103" s="7"/>
      <c r="BW1103" s="7"/>
      <c r="BY1103" s="7"/>
      <c r="BZ1103" s="7"/>
      <c r="CB1103" s="7"/>
      <c r="CD1103" s="7"/>
      <c r="CF1103" s="7"/>
    </row>
    <row r="1104" spans="1:84" s="5" customFormat="1" x14ac:dyDescent="0.25">
      <c r="A1104" s="7"/>
      <c r="U1104" s="7"/>
      <c r="V1104" s="7"/>
      <c r="X1104" s="7"/>
      <c r="Z1104" s="7"/>
      <c r="AB1104" s="7"/>
      <c r="AC1104" s="7"/>
      <c r="AE1104" s="7"/>
      <c r="AG1104" s="7"/>
      <c r="AI1104" s="7"/>
      <c r="AJ1104" s="7"/>
      <c r="AL1104" s="7"/>
      <c r="AN1104" s="7"/>
      <c r="AP1104" s="7"/>
      <c r="AQ1104" s="7"/>
      <c r="AS1104" s="7"/>
      <c r="AU1104" s="7"/>
      <c r="AW1104" s="7"/>
      <c r="AX1104" s="7"/>
      <c r="AZ1104" s="7"/>
      <c r="BB1104" s="7"/>
      <c r="BD1104" s="7"/>
      <c r="BE1104" s="7"/>
      <c r="BG1104" s="7"/>
      <c r="BI1104" s="7"/>
      <c r="BK1104" s="7"/>
      <c r="BL1104" s="7"/>
      <c r="BN1104" s="7"/>
      <c r="BP1104" s="7"/>
      <c r="BR1104" s="7"/>
      <c r="BS1104" s="7"/>
      <c r="BU1104" s="7"/>
      <c r="BW1104" s="7"/>
      <c r="BY1104" s="7"/>
      <c r="BZ1104" s="7"/>
      <c r="CB1104" s="7"/>
      <c r="CD1104" s="7"/>
      <c r="CF1104" s="7"/>
    </row>
    <row r="1105" spans="1:84" s="5" customFormat="1" x14ac:dyDescent="0.25">
      <c r="A1105" s="7"/>
      <c r="U1105" s="7"/>
      <c r="V1105" s="7"/>
      <c r="X1105" s="7"/>
      <c r="Z1105" s="7"/>
      <c r="AB1105" s="7"/>
      <c r="AC1105" s="7"/>
      <c r="AE1105" s="7"/>
      <c r="AG1105" s="7"/>
      <c r="AI1105" s="7"/>
      <c r="AJ1105" s="7"/>
      <c r="AL1105" s="7"/>
      <c r="AN1105" s="7"/>
      <c r="AP1105" s="7"/>
      <c r="AQ1105" s="7"/>
      <c r="AS1105" s="7"/>
      <c r="AU1105" s="7"/>
      <c r="AW1105" s="7"/>
      <c r="AX1105" s="7"/>
      <c r="AZ1105" s="7"/>
      <c r="BB1105" s="7"/>
      <c r="BD1105" s="7"/>
      <c r="BE1105" s="7"/>
      <c r="BG1105" s="7"/>
      <c r="BI1105" s="7"/>
      <c r="BK1105" s="7"/>
      <c r="BL1105" s="7"/>
      <c r="BN1105" s="7"/>
      <c r="BP1105" s="7"/>
      <c r="BR1105" s="7"/>
      <c r="BS1105" s="7"/>
      <c r="BU1105" s="7"/>
      <c r="BW1105" s="7"/>
      <c r="BY1105" s="7"/>
      <c r="BZ1105" s="7"/>
      <c r="CB1105" s="7"/>
      <c r="CD1105" s="7"/>
      <c r="CF1105" s="7"/>
    </row>
    <row r="1106" spans="1:84" s="5" customFormat="1" x14ac:dyDescent="0.25">
      <c r="A1106" s="7"/>
      <c r="U1106" s="7"/>
      <c r="V1106" s="7"/>
      <c r="X1106" s="7"/>
      <c r="Z1106" s="7"/>
      <c r="AB1106" s="7"/>
      <c r="AC1106" s="7"/>
      <c r="AE1106" s="7"/>
      <c r="AG1106" s="7"/>
      <c r="AI1106" s="7"/>
      <c r="AJ1106" s="7"/>
      <c r="AL1106" s="7"/>
      <c r="AN1106" s="7"/>
      <c r="AP1106" s="7"/>
      <c r="AQ1106" s="7"/>
      <c r="AS1106" s="7"/>
      <c r="AU1106" s="7"/>
      <c r="AW1106" s="7"/>
      <c r="AX1106" s="7"/>
      <c r="AZ1106" s="7"/>
      <c r="BB1106" s="7"/>
      <c r="BD1106" s="7"/>
      <c r="BE1106" s="7"/>
      <c r="BG1106" s="7"/>
      <c r="BI1106" s="7"/>
      <c r="BK1106" s="7"/>
      <c r="BL1106" s="7"/>
      <c r="BN1106" s="7"/>
      <c r="BP1106" s="7"/>
      <c r="BR1106" s="7"/>
      <c r="BS1106" s="7"/>
      <c r="BU1106" s="7"/>
      <c r="BW1106" s="7"/>
      <c r="BY1106" s="7"/>
      <c r="BZ1106" s="7"/>
      <c r="CB1106" s="7"/>
      <c r="CD1106" s="7"/>
      <c r="CF1106" s="7"/>
    </row>
    <row r="1107" spans="1:84" s="5" customFormat="1" x14ac:dyDescent="0.25">
      <c r="A1107" s="7"/>
      <c r="U1107" s="7"/>
      <c r="V1107" s="7"/>
      <c r="X1107" s="7"/>
      <c r="Z1107" s="7"/>
      <c r="AB1107" s="7"/>
      <c r="AC1107" s="7"/>
      <c r="AE1107" s="7"/>
      <c r="AG1107" s="7"/>
      <c r="AI1107" s="7"/>
      <c r="AJ1107" s="7"/>
      <c r="AL1107" s="7"/>
      <c r="AN1107" s="7"/>
      <c r="AP1107" s="7"/>
      <c r="AQ1107" s="7"/>
      <c r="AS1107" s="7"/>
      <c r="AU1107" s="7"/>
      <c r="AW1107" s="7"/>
      <c r="AX1107" s="7"/>
      <c r="AZ1107" s="7"/>
      <c r="BB1107" s="7"/>
      <c r="BD1107" s="7"/>
      <c r="BE1107" s="7"/>
      <c r="BG1107" s="7"/>
      <c r="BI1107" s="7"/>
      <c r="BK1107" s="7"/>
      <c r="BL1107" s="7"/>
      <c r="BN1107" s="7"/>
      <c r="BP1107" s="7"/>
      <c r="BR1107" s="7"/>
      <c r="BS1107" s="7"/>
      <c r="BU1107" s="7"/>
      <c r="BW1107" s="7"/>
      <c r="BY1107" s="7"/>
      <c r="BZ1107" s="7"/>
      <c r="CB1107" s="7"/>
      <c r="CD1107" s="7"/>
      <c r="CF1107" s="7"/>
    </row>
    <row r="1108" spans="1:84" s="5" customFormat="1" x14ac:dyDescent="0.25">
      <c r="A1108" s="7"/>
      <c r="U1108" s="7"/>
      <c r="V1108" s="7"/>
      <c r="X1108" s="7"/>
      <c r="Z1108" s="7"/>
      <c r="AB1108" s="7"/>
      <c r="AC1108" s="7"/>
      <c r="AE1108" s="7"/>
      <c r="AG1108" s="7"/>
      <c r="AI1108" s="7"/>
      <c r="AJ1108" s="7"/>
      <c r="AL1108" s="7"/>
      <c r="AN1108" s="7"/>
      <c r="AP1108" s="7"/>
      <c r="AQ1108" s="7"/>
      <c r="AS1108" s="7"/>
      <c r="AU1108" s="7"/>
      <c r="AW1108" s="7"/>
      <c r="AX1108" s="7"/>
      <c r="AZ1108" s="7"/>
      <c r="BB1108" s="7"/>
      <c r="BD1108" s="7"/>
      <c r="BE1108" s="7"/>
      <c r="BG1108" s="7"/>
      <c r="BI1108" s="7"/>
      <c r="BK1108" s="7"/>
      <c r="BL1108" s="7"/>
      <c r="BN1108" s="7"/>
      <c r="BP1108" s="7"/>
      <c r="BR1108" s="7"/>
      <c r="BS1108" s="7"/>
      <c r="BU1108" s="7"/>
      <c r="BW1108" s="7"/>
      <c r="BY1108" s="7"/>
      <c r="BZ1108" s="7"/>
      <c r="CB1108" s="7"/>
      <c r="CD1108" s="7"/>
      <c r="CF1108" s="7"/>
    </row>
    <row r="1109" spans="1:84" s="5" customFormat="1" x14ac:dyDescent="0.25">
      <c r="A1109" s="7"/>
      <c r="U1109" s="7"/>
      <c r="V1109" s="7"/>
      <c r="X1109" s="7"/>
      <c r="Z1109" s="7"/>
      <c r="AB1109" s="7"/>
      <c r="AC1109" s="7"/>
      <c r="AE1109" s="7"/>
      <c r="AG1109" s="7"/>
      <c r="AI1109" s="7"/>
      <c r="AJ1109" s="7"/>
      <c r="AL1109" s="7"/>
      <c r="AN1109" s="7"/>
      <c r="AP1109" s="7"/>
      <c r="AQ1109" s="7"/>
      <c r="AS1109" s="7"/>
      <c r="AU1109" s="7"/>
      <c r="AW1109" s="7"/>
      <c r="AX1109" s="7"/>
      <c r="AZ1109" s="7"/>
      <c r="BB1109" s="7"/>
      <c r="BD1109" s="7"/>
      <c r="BE1109" s="7"/>
      <c r="BG1109" s="7"/>
      <c r="BI1109" s="7"/>
      <c r="BK1109" s="7"/>
      <c r="BL1109" s="7"/>
      <c r="BN1109" s="7"/>
      <c r="BP1109" s="7"/>
      <c r="BR1109" s="7"/>
      <c r="BS1109" s="7"/>
      <c r="BU1109" s="7"/>
      <c r="BW1109" s="7"/>
      <c r="BY1109" s="7"/>
      <c r="BZ1109" s="7"/>
      <c r="CB1109" s="7"/>
      <c r="CD1109" s="7"/>
      <c r="CF1109" s="7"/>
    </row>
    <row r="1110" spans="1:84" s="5" customFormat="1" x14ac:dyDescent="0.25">
      <c r="A1110" s="7"/>
      <c r="U1110" s="7"/>
      <c r="V1110" s="7"/>
      <c r="X1110" s="7"/>
      <c r="Z1110" s="7"/>
      <c r="AB1110" s="7"/>
      <c r="AC1110" s="7"/>
      <c r="AE1110" s="7"/>
      <c r="AG1110" s="7"/>
      <c r="AI1110" s="7"/>
      <c r="AJ1110" s="7"/>
      <c r="AL1110" s="7"/>
      <c r="AN1110" s="7"/>
      <c r="AP1110" s="7"/>
      <c r="AQ1110" s="7"/>
      <c r="AS1110" s="7"/>
      <c r="AU1110" s="7"/>
      <c r="AW1110" s="7"/>
      <c r="AX1110" s="7"/>
      <c r="AZ1110" s="7"/>
      <c r="BB1110" s="7"/>
      <c r="BD1110" s="7"/>
      <c r="BE1110" s="7"/>
      <c r="BG1110" s="7"/>
      <c r="BI1110" s="7"/>
      <c r="BK1110" s="7"/>
      <c r="BL1110" s="7"/>
      <c r="BN1110" s="7"/>
      <c r="BP1110" s="7"/>
      <c r="BR1110" s="7"/>
      <c r="BS1110" s="7"/>
      <c r="BU1110" s="7"/>
      <c r="BW1110" s="7"/>
      <c r="BY1110" s="7"/>
      <c r="BZ1110" s="7"/>
      <c r="CB1110" s="7"/>
      <c r="CD1110" s="7"/>
      <c r="CF1110" s="7"/>
    </row>
    <row r="1111" spans="1:84" s="5" customFormat="1" x14ac:dyDescent="0.25">
      <c r="A1111" s="7"/>
      <c r="U1111" s="7"/>
      <c r="V1111" s="7"/>
      <c r="X1111" s="7"/>
      <c r="Z1111" s="7"/>
      <c r="AB1111" s="7"/>
      <c r="AC1111" s="7"/>
      <c r="AE1111" s="7"/>
      <c r="AG1111" s="7"/>
      <c r="AI1111" s="7"/>
      <c r="AJ1111" s="7"/>
      <c r="AL1111" s="7"/>
      <c r="AN1111" s="7"/>
      <c r="AP1111" s="7"/>
      <c r="AQ1111" s="7"/>
      <c r="AS1111" s="7"/>
      <c r="AU1111" s="7"/>
      <c r="AW1111" s="7"/>
      <c r="AX1111" s="7"/>
      <c r="AZ1111" s="7"/>
      <c r="BB1111" s="7"/>
      <c r="BD1111" s="7"/>
      <c r="BE1111" s="7"/>
      <c r="BG1111" s="7"/>
      <c r="BI1111" s="7"/>
      <c r="BK1111" s="7"/>
      <c r="BL1111" s="7"/>
      <c r="BN1111" s="7"/>
      <c r="BP1111" s="7"/>
      <c r="BR1111" s="7"/>
      <c r="BS1111" s="7"/>
      <c r="BU1111" s="7"/>
      <c r="BW1111" s="7"/>
      <c r="BY1111" s="7"/>
      <c r="BZ1111" s="7"/>
      <c r="CB1111" s="7"/>
      <c r="CD1111" s="7"/>
      <c r="CF1111" s="7"/>
    </row>
    <row r="1112" spans="1:84" s="5" customFormat="1" x14ac:dyDescent="0.25">
      <c r="A1112" s="7"/>
      <c r="U1112" s="7"/>
      <c r="V1112" s="7"/>
      <c r="X1112" s="7"/>
      <c r="Z1112" s="7"/>
      <c r="AB1112" s="7"/>
      <c r="AC1112" s="7"/>
      <c r="AE1112" s="7"/>
      <c r="AG1112" s="7"/>
      <c r="AI1112" s="7"/>
      <c r="AJ1112" s="7"/>
      <c r="AL1112" s="7"/>
      <c r="AN1112" s="7"/>
      <c r="AP1112" s="7"/>
      <c r="AQ1112" s="7"/>
      <c r="AS1112" s="7"/>
      <c r="AU1112" s="7"/>
      <c r="AW1112" s="7"/>
      <c r="AX1112" s="7"/>
      <c r="AZ1112" s="7"/>
      <c r="BB1112" s="7"/>
      <c r="BD1112" s="7"/>
      <c r="BE1112" s="7"/>
      <c r="BG1112" s="7"/>
      <c r="BI1112" s="7"/>
      <c r="BK1112" s="7"/>
      <c r="BL1112" s="7"/>
      <c r="BN1112" s="7"/>
      <c r="BP1112" s="7"/>
      <c r="BR1112" s="7"/>
      <c r="BS1112" s="7"/>
      <c r="BU1112" s="7"/>
      <c r="BW1112" s="7"/>
      <c r="BY1112" s="7"/>
      <c r="BZ1112" s="7"/>
      <c r="CB1112" s="7"/>
      <c r="CD1112" s="7"/>
      <c r="CF1112" s="7"/>
    </row>
    <row r="1113" spans="1:84" s="5" customFormat="1" x14ac:dyDescent="0.25">
      <c r="A1113" s="7"/>
      <c r="U1113" s="7"/>
      <c r="V1113" s="7"/>
      <c r="X1113" s="7"/>
      <c r="Z1113" s="7"/>
      <c r="AB1113" s="7"/>
      <c r="AC1113" s="7"/>
      <c r="AE1113" s="7"/>
      <c r="AG1113" s="7"/>
      <c r="AI1113" s="7"/>
      <c r="AJ1113" s="7"/>
      <c r="AL1113" s="7"/>
      <c r="AN1113" s="7"/>
      <c r="AP1113" s="7"/>
      <c r="AQ1113" s="7"/>
      <c r="AS1113" s="7"/>
      <c r="AU1113" s="7"/>
      <c r="AW1113" s="7"/>
      <c r="AX1113" s="7"/>
      <c r="AZ1113" s="7"/>
      <c r="BB1113" s="7"/>
      <c r="BD1113" s="7"/>
      <c r="BE1113" s="7"/>
      <c r="BG1113" s="7"/>
      <c r="BI1113" s="7"/>
      <c r="BK1113" s="7"/>
      <c r="BL1113" s="7"/>
      <c r="BN1113" s="7"/>
      <c r="BP1113" s="7"/>
      <c r="BR1113" s="7"/>
      <c r="BS1113" s="7"/>
      <c r="BU1113" s="7"/>
      <c r="BW1113" s="7"/>
      <c r="BY1113" s="7"/>
      <c r="BZ1113" s="7"/>
      <c r="CB1113" s="7"/>
      <c r="CD1113" s="7"/>
      <c r="CF1113" s="7"/>
    </row>
    <row r="1114" spans="1:84" s="5" customFormat="1" x14ac:dyDescent="0.25">
      <c r="A1114" s="7"/>
      <c r="U1114" s="7"/>
      <c r="V1114" s="7"/>
      <c r="X1114" s="7"/>
      <c r="Z1114" s="7"/>
      <c r="AB1114" s="7"/>
      <c r="AC1114" s="7"/>
      <c r="AE1114" s="7"/>
      <c r="AG1114" s="7"/>
      <c r="AI1114" s="7"/>
      <c r="AJ1114" s="7"/>
      <c r="AL1114" s="7"/>
      <c r="AN1114" s="7"/>
      <c r="AP1114" s="7"/>
      <c r="AQ1114" s="7"/>
      <c r="AS1114" s="7"/>
      <c r="AU1114" s="7"/>
      <c r="AW1114" s="7"/>
      <c r="AX1114" s="7"/>
      <c r="AZ1114" s="7"/>
      <c r="BB1114" s="7"/>
      <c r="BD1114" s="7"/>
      <c r="BE1114" s="7"/>
      <c r="BG1114" s="7"/>
      <c r="BI1114" s="7"/>
      <c r="BK1114" s="7"/>
      <c r="BL1114" s="7"/>
      <c r="BN1114" s="7"/>
      <c r="BP1114" s="7"/>
      <c r="BR1114" s="7"/>
      <c r="BS1114" s="7"/>
      <c r="BU1114" s="7"/>
      <c r="BW1114" s="7"/>
      <c r="BY1114" s="7"/>
      <c r="BZ1114" s="7"/>
      <c r="CB1114" s="7"/>
      <c r="CD1114" s="7"/>
      <c r="CF1114" s="7"/>
    </row>
    <row r="1115" spans="1:84" s="5" customFormat="1" x14ac:dyDescent="0.25">
      <c r="A1115" s="7"/>
      <c r="U1115" s="7"/>
      <c r="V1115" s="7"/>
      <c r="X1115" s="7"/>
      <c r="Z1115" s="7"/>
      <c r="AB1115" s="7"/>
      <c r="AC1115" s="7"/>
      <c r="AE1115" s="7"/>
      <c r="AG1115" s="7"/>
      <c r="AI1115" s="7"/>
      <c r="AJ1115" s="7"/>
      <c r="AL1115" s="7"/>
      <c r="AN1115" s="7"/>
      <c r="AP1115" s="7"/>
      <c r="AQ1115" s="7"/>
      <c r="AS1115" s="7"/>
      <c r="AU1115" s="7"/>
      <c r="AW1115" s="7"/>
      <c r="AX1115" s="7"/>
      <c r="AZ1115" s="7"/>
      <c r="BB1115" s="7"/>
      <c r="BD1115" s="7"/>
      <c r="BE1115" s="7"/>
      <c r="BG1115" s="7"/>
      <c r="BI1115" s="7"/>
      <c r="BK1115" s="7"/>
      <c r="BL1115" s="7"/>
      <c r="BN1115" s="7"/>
      <c r="BP1115" s="7"/>
      <c r="BR1115" s="7"/>
      <c r="BS1115" s="7"/>
      <c r="BU1115" s="7"/>
      <c r="BW1115" s="7"/>
      <c r="BY1115" s="7"/>
      <c r="BZ1115" s="7"/>
      <c r="CB1115" s="7"/>
      <c r="CD1115" s="7"/>
      <c r="CF1115" s="7"/>
    </row>
    <row r="1116" spans="1:84" s="5" customFormat="1" x14ac:dyDescent="0.25">
      <c r="A1116" s="7"/>
      <c r="U1116" s="7"/>
      <c r="V1116" s="7"/>
      <c r="X1116" s="7"/>
      <c r="Z1116" s="7"/>
      <c r="AB1116" s="7"/>
      <c r="AC1116" s="7"/>
      <c r="AE1116" s="7"/>
      <c r="AG1116" s="7"/>
      <c r="AI1116" s="7"/>
      <c r="AJ1116" s="7"/>
      <c r="AL1116" s="7"/>
      <c r="AN1116" s="7"/>
      <c r="AP1116" s="7"/>
      <c r="AQ1116" s="7"/>
      <c r="AS1116" s="7"/>
      <c r="AU1116" s="7"/>
      <c r="AW1116" s="7"/>
      <c r="AX1116" s="7"/>
      <c r="AZ1116" s="7"/>
      <c r="BB1116" s="7"/>
      <c r="BD1116" s="7"/>
      <c r="BE1116" s="7"/>
      <c r="BG1116" s="7"/>
      <c r="BI1116" s="7"/>
      <c r="BK1116" s="7"/>
      <c r="BL1116" s="7"/>
      <c r="BN1116" s="7"/>
      <c r="BP1116" s="7"/>
      <c r="BR1116" s="7"/>
      <c r="BS1116" s="7"/>
      <c r="BU1116" s="7"/>
      <c r="BW1116" s="7"/>
      <c r="BY1116" s="7"/>
      <c r="BZ1116" s="7"/>
      <c r="CB1116" s="7"/>
      <c r="CD1116" s="7"/>
      <c r="CF1116" s="7"/>
    </row>
    <row r="1117" spans="1:84" s="5" customFormat="1" x14ac:dyDescent="0.25">
      <c r="A1117" s="7"/>
      <c r="U1117" s="7"/>
      <c r="V1117" s="7"/>
      <c r="X1117" s="7"/>
      <c r="Z1117" s="7"/>
      <c r="AB1117" s="7"/>
      <c r="AC1117" s="7"/>
      <c r="AE1117" s="7"/>
      <c r="AG1117" s="7"/>
      <c r="AI1117" s="7"/>
      <c r="AJ1117" s="7"/>
      <c r="AL1117" s="7"/>
      <c r="AN1117" s="7"/>
      <c r="AP1117" s="7"/>
      <c r="AQ1117" s="7"/>
      <c r="AS1117" s="7"/>
      <c r="AU1117" s="7"/>
      <c r="AW1117" s="7"/>
      <c r="AX1117" s="7"/>
      <c r="AZ1117" s="7"/>
      <c r="BB1117" s="7"/>
      <c r="BD1117" s="7"/>
      <c r="BE1117" s="7"/>
      <c r="BG1117" s="7"/>
      <c r="BI1117" s="7"/>
      <c r="BK1117" s="7"/>
      <c r="BL1117" s="7"/>
      <c r="BN1117" s="7"/>
      <c r="BP1117" s="7"/>
      <c r="BR1117" s="7"/>
      <c r="BS1117" s="7"/>
      <c r="BU1117" s="7"/>
      <c r="BW1117" s="7"/>
      <c r="BY1117" s="7"/>
      <c r="BZ1117" s="7"/>
      <c r="CB1117" s="7"/>
      <c r="CD1117" s="7"/>
      <c r="CF1117" s="7"/>
    </row>
    <row r="1118" spans="1:84" s="5" customFormat="1" x14ac:dyDescent="0.25">
      <c r="A1118" s="7"/>
      <c r="U1118" s="7"/>
      <c r="V1118" s="7"/>
      <c r="X1118" s="7"/>
      <c r="Z1118" s="7"/>
      <c r="AB1118" s="7"/>
      <c r="AC1118" s="7"/>
      <c r="AE1118" s="7"/>
      <c r="AG1118" s="7"/>
      <c r="AI1118" s="7"/>
      <c r="AJ1118" s="7"/>
      <c r="AL1118" s="7"/>
      <c r="AN1118" s="7"/>
      <c r="AP1118" s="7"/>
      <c r="AQ1118" s="7"/>
      <c r="AS1118" s="7"/>
      <c r="AU1118" s="7"/>
      <c r="AW1118" s="7"/>
      <c r="AX1118" s="7"/>
      <c r="AZ1118" s="7"/>
      <c r="BB1118" s="7"/>
      <c r="BD1118" s="7"/>
      <c r="BE1118" s="7"/>
      <c r="BG1118" s="7"/>
      <c r="BI1118" s="7"/>
      <c r="BK1118" s="7"/>
      <c r="BL1118" s="7"/>
      <c r="BN1118" s="7"/>
      <c r="BP1118" s="7"/>
      <c r="BR1118" s="7"/>
      <c r="BS1118" s="7"/>
      <c r="BU1118" s="7"/>
      <c r="BW1118" s="7"/>
      <c r="BY1118" s="7"/>
      <c r="BZ1118" s="7"/>
      <c r="CB1118" s="7"/>
      <c r="CD1118" s="7"/>
      <c r="CF1118" s="7"/>
    </row>
    <row r="1119" spans="1:84" s="5" customFormat="1" x14ac:dyDescent="0.25">
      <c r="A1119" s="7"/>
      <c r="U1119" s="7"/>
      <c r="V1119" s="7"/>
      <c r="X1119" s="7"/>
      <c r="Z1119" s="7"/>
      <c r="AB1119" s="7"/>
      <c r="AC1119" s="7"/>
      <c r="AE1119" s="7"/>
      <c r="AG1119" s="7"/>
      <c r="AI1119" s="7"/>
      <c r="AJ1119" s="7"/>
      <c r="AL1119" s="7"/>
      <c r="AN1119" s="7"/>
      <c r="AP1119" s="7"/>
      <c r="AQ1119" s="7"/>
      <c r="AS1119" s="7"/>
      <c r="AU1119" s="7"/>
      <c r="AW1119" s="7"/>
      <c r="AX1119" s="7"/>
      <c r="AZ1119" s="7"/>
      <c r="BB1119" s="7"/>
      <c r="BD1119" s="7"/>
      <c r="BE1119" s="7"/>
      <c r="BG1119" s="7"/>
      <c r="BI1119" s="7"/>
      <c r="BK1119" s="7"/>
      <c r="BL1119" s="7"/>
      <c r="BN1119" s="7"/>
      <c r="BP1119" s="7"/>
      <c r="BR1119" s="7"/>
      <c r="BS1119" s="7"/>
      <c r="BU1119" s="7"/>
      <c r="BW1119" s="7"/>
      <c r="BY1119" s="7"/>
      <c r="BZ1119" s="7"/>
      <c r="CB1119" s="7"/>
      <c r="CD1119" s="7"/>
      <c r="CF1119" s="7"/>
    </row>
    <row r="1120" spans="1:84" s="5" customFormat="1" x14ac:dyDescent="0.25">
      <c r="A1120" s="7"/>
      <c r="U1120" s="7"/>
      <c r="V1120" s="7"/>
      <c r="X1120" s="7"/>
      <c r="Z1120" s="7"/>
      <c r="AB1120" s="7"/>
      <c r="AC1120" s="7"/>
      <c r="AE1120" s="7"/>
      <c r="AG1120" s="7"/>
      <c r="AI1120" s="7"/>
      <c r="AJ1120" s="7"/>
      <c r="AL1120" s="7"/>
      <c r="AN1120" s="7"/>
      <c r="AP1120" s="7"/>
      <c r="AQ1120" s="7"/>
      <c r="AS1120" s="7"/>
      <c r="AU1120" s="7"/>
      <c r="AW1120" s="7"/>
      <c r="AX1120" s="7"/>
      <c r="AZ1120" s="7"/>
      <c r="BB1120" s="7"/>
      <c r="BD1120" s="7"/>
      <c r="BE1120" s="7"/>
      <c r="BG1120" s="7"/>
      <c r="BI1120" s="7"/>
      <c r="BK1120" s="7"/>
      <c r="BL1120" s="7"/>
      <c r="BN1120" s="7"/>
      <c r="BP1120" s="7"/>
      <c r="BR1120" s="7"/>
      <c r="BS1120" s="7"/>
      <c r="BU1120" s="7"/>
      <c r="BW1120" s="7"/>
      <c r="BY1120" s="7"/>
      <c r="BZ1120" s="7"/>
      <c r="CB1120" s="7"/>
      <c r="CD1120" s="7"/>
      <c r="CF1120" s="7"/>
    </row>
    <row r="1121" spans="1:84" s="5" customFormat="1" x14ac:dyDescent="0.25">
      <c r="A1121" s="7"/>
      <c r="U1121" s="7"/>
      <c r="V1121" s="7"/>
      <c r="X1121" s="7"/>
      <c r="Z1121" s="7"/>
      <c r="AB1121" s="7"/>
      <c r="AC1121" s="7"/>
      <c r="AE1121" s="7"/>
      <c r="AG1121" s="7"/>
      <c r="AI1121" s="7"/>
      <c r="AJ1121" s="7"/>
      <c r="AL1121" s="7"/>
      <c r="AN1121" s="7"/>
      <c r="AP1121" s="7"/>
      <c r="AQ1121" s="7"/>
      <c r="AS1121" s="7"/>
      <c r="AU1121" s="7"/>
      <c r="AW1121" s="7"/>
      <c r="AX1121" s="7"/>
      <c r="AZ1121" s="7"/>
      <c r="BB1121" s="7"/>
      <c r="BD1121" s="7"/>
      <c r="BE1121" s="7"/>
      <c r="BG1121" s="7"/>
      <c r="BI1121" s="7"/>
      <c r="BK1121" s="7"/>
      <c r="BL1121" s="7"/>
      <c r="BN1121" s="7"/>
      <c r="BP1121" s="7"/>
      <c r="BR1121" s="7"/>
      <c r="BS1121" s="7"/>
      <c r="BU1121" s="7"/>
      <c r="BW1121" s="7"/>
      <c r="BY1121" s="7"/>
      <c r="BZ1121" s="7"/>
      <c r="CB1121" s="7"/>
      <c r="CD1121" s="7"/>
      <c r="CF1121" s="7"/>
    </row>
    <row r="1122" spans="1:84" s="5" customFormat="1" x14ac:dyDescent="0.25">
      <c r="A1122" s="7"/>
      <c r="U1122" s="7"/>
      <c r="V1122" s="7"/>
      <c r="X1122" s="7"/>
      <c r="Z1122" s="7"/>
      <c r="AB1122" s="7"/>
      <c r="AC1122" s="7"/>
      <c r="AE1122" s="7"/>
      <c r="AG1122" s="7"/>
      <c r="AI1122" s="7"/>
      <c r="AJ1122" s="7"/>
      <c r="AL1122" s="7"/>
      <c r="AN1122" s="7"/>
      <c r="AP1122" s="7"/>
      <c r="AQ1122" s="7"/>
      <c r="AS1122" s="7"/>
      <c r="AU1122" s="7"/>
      <c r="AW1122" s="7"/>
      <c r="AX1122" s="7"/>
      <c r="AZ1122" s="7"/>
      <c r="BB1122" s="7"/>
      <c r="BD1122" s="7"/>
      <c r="BE1122" s="7"/>
      <c r="BG1122" s="7"/>
      <c r="BI1122" s="7"/>
      <c r="BK1122" s="7"/>
      <c r="BL1122" s="7"/>
      <c r="BN1122" s="7"/>
      <c r="BP1122" s="7"/>
      <c r="BR1122" s="7"/>
      <c r="BS1122" s="7"/>
      <c r="BU1122" s="7"/>
      <c r="BW1122" s="7"/>
      <c r="BY1122" s="7"/>
      <c r="BZ1122" s="7"/>
      <c r="CB1122" s="7"/>
      <c r="CD1122" s="7"/>
      <c r="CF1122" s="7"/>
    </row>
    <row r="1123" spans="1:84" s="5" customFormat="1" x14ac:dyDescent="0.25">
      <c r="A1123" s="7"/>
      <c r="U1123" s="7"/>
      <c r="V1123" s="7"/>
      <c r="X1123" s="7"/>
      <c r="Z1123" s="7"/>
      <c r="AB1123" s="7"/>
      <c r="AC1123" s="7"/>
      <c r="AE1123" s="7"/>
      <c r="AG1123" s="7"/>
      <c r="AI1123" s="7"/>
      <c r="AJ1123" s="7"/>
      <c r="AL1123" s="7"/>
      <c r="AN1123" s="7"/>
      <c r="AP1123" s="7"/>
      <c r="AQ1123" s="7"/>
      <c r="AS1123" s="7"/>
      <c r="AU1123" s="7"/>
      <c r="AW1123" s="7"/>
      <c r="AX1123" s="7"/>
      <c r="AZ1123" s="7"/>
      <c r="BB1123" s="7"/>
      <c r="BD1123" s="7"/>
      <c r="BE1123" s="7"/>
      <c r="BG1123" s="7"/>
      <c r="BI1123" s="7"/>
      <c r="BK1123" s="7"/>
      <c r="BL1123" s="7"/>
      <c r="BN1123" s="7"/>
      <c r="BP1123" s="7"/>
      <c r="BR1123" s="7"/>
      <c r="BS1123" s="7"/>
      <c r="BU1123" s="7"/>
      <c r="BW1123" s="7"/>
      <c r="BY1123" s="7"/>
      <c r="BZ1123" s="7"/>
      <c r="CB1123" s="7"/>
      <c r="CD1123" s="7"/>
      <c r="CF1123" s="7"/>
    </row>
    <row r="1124" spans="1:84" s="5" customFormat="1" x14ac:dyDescent="0.25">
      <c r="A1124" s="7"/>
      <c r="U1124" s="7"/>
      <c r="V1124" s="7"/>
      <c r="X1124" s="7"/>
      <c r="Z1124" s="7"/>
      <c r="AB1124" s="7"/>
      <c r="AC1124" s="7"/>
      <c r="AE1124" s="7"/>
      <c r="AG1124" s="7"/>
      <c r="AI1124" s="7"/>
      <c r="AJ1124" s="7"/>
      <c r="AL1124" s="7"/>
      <c r="AN1124" s="7"/>
      <c r="AP1124" s="7"/>
      <c r="AQ1124" s="7"/>
      <c r="AS1124" s="7"/>
      <c r="AU1124" s="7"/>
      <c r="AW1124" s="7"/>
      <c r="AX1124" s="7"/>
      <c r="AZ1124" s="7"/>
      <c r="BB1124" s="7"/>
      <c r="BD1124" s="7"/>
      <c r="BE1124" s="7"/>
      <c r="BG1124" s="7"/>
      <c r="BI1124" s="7"/>
      <c r="BK1124" s="7"/>
      <c r="BL1124" s="7"/>
      <c r="BN1124" s="7"/>
      <c r="BP1124" s="7"/>
      <c r="BR1124" s="7"/>
      <c r="BS1124" s="7"/>
      <c r="BU1124" s="7"/>
      <c r="BW1124" s="7"/>
      <c r="BY1124" s="7"/>
      <c r="BZ1124" s="7"/>
      <c r="CB1124" s="7"/>
      <c r="CD1124" s="7"/>
      <c r="CF1124" s="7"/>
    </row>
    <row r="1125" spans="1:84" s="5" customFormat="1" x14ac:dyDescent="0.25">
      <c r="A1125" s="7"/>
      <c r="U1125" s="7"/>
      <c r="V1125" s="7"/>
      <c r="X1125" s="7"/>
      <c r="Z1125" s="7"/>
      <c r="AB1125" s="7"/>
      <c r="AC1125" s="7"/>
      <c r="AE1125" s="7"/>
      <c r="AG1125" s="7"/>
      <c r="AI1125" s="7"/>
      <c r="AJ1125" s="7"/>
      <c r="AL1125" s="7"/>
      <c r="AN1125" s="7"/>
      <c r="AP1125" s="7"/>
      <c r="AQ1125" s="7"/>
      <c r="AS1125" s="7"/>
      <c r="AU1125" s="7"/>
      <c r="AW1125" s="7"/>
      <c r="AX1125" s="7"/>
      <c r="AZ1125" s="7"/>
      <c r="BB1125" s="7"/>
      <c r="BD1125" s="7"/>
      <c r="BE1125" s="7"/>
      <c r="BG1125" s="7"/>
      <c r="BI1125" s="7"/>
      <c r="BK1125" s="7"/>
      <c r="BL1125" s="7"/>
      <c r="BN1125" s="7"/>
      <c r="BP1125" s="7"/>
      <c r="BR1125" s="7"/>
      <c r="BS1125" s="7"/>
      <c r="BU1125" s="7"/>
      <c r="BW1125" s="7"/>
      <c r="BY1125" s="7"/>
      <c r="BZ1125" s="7"/>
      <c r="CB1125" s="7"/>
      <c r="CD1125" s="7"/>
      <c r="CF1125" s="7"/>
    </row>
    <row r="1126" spans="1:84" s="5" customFormat="1" x14ac:dyDescent="0.25">
      <c r="A1126" s="7"/>
      <c r="U1126" s="7"/>
      <c r="V1126" s="7"/>
      <c r="X1126" s="7"/>
      <c r="Z1126" s="7"/>
      <c r="AB1126" s="7"/>
      <c r="AC1126" s="7"/>
      <c r="AE1126" s="7"/>
      <c r="AG1126" s="7"/>
      <c r="AI1126" s="7"/>
      <c r="AJ1126" s="7"/>
      <c r="AL1126" s="7"/>
      <c r="AN1126" s="7"/>
      <c r="AP1126" s="7"/>
      <c r="AQ1126" s="7"/>
      <c r="AS1126" s="7"/>
      <c r="AU1126" s="7"/>
      <c r="AW1126" s="7"/>
      <c r="AX1126" s="7"/>
      <c r="AZ1126" s="7"/>
      <c r="BB1126" s="7"/>
      <c r="BD1126" s="7"/>
      <c r="BE1126" s="7"/>
      <c r="BG1126" s="7"/>
      <c r="BI1126" s="7"/>
      <c r="BK1126" s="7"/>
      <c r="BL1126" s="7"/>
      <c r="BN1126" s="7"/>
      <c r="BP1126" s="7"/>
      <c r="BR1126" s="7"/>
      <c r="BS1126" s="7"/>
      <c r="BU1126" s="7"/>
      <c r="BW1126" s="7"/>
      <c r="BY1126" s="7"/>
      <c r="BZ1126" s="7"/>
      <c r="CB1126" s="7"/>
      <c r="CD1126" s="7"/>
      <c r="CF1126" s="7"/>
    </row>
    <row r="1127" spans="1:84" s="5" customFormat="1" x14ac:dyDescent="0.25">
      <c r="A1127" s="7"/>
      <c r="U1127" s="7"/>
      <c r="V1127" s="7"/>
      <c r="X1127" s="7"/>
      <c r="Z1127" s="7"/>
      <c r="AB1127" s="7"/>
      <c r="AC1127" s="7"/>
      <c r="AE1127" s="7"/>
      <c r="AG1127" s="7"/>
      <c r="AI1127" s="7"/>
      <c r="AJ1127" s="7"/>
      <c r="AL1127" s="7"/>
      <c r="AN1127" s="7"/>
      <c r="AP1127" s="7"/>
      <c r="AQ1127" s="7"/>
      <c r="AS1127" s="7"/>
      <c r="AU1127" s="7"/>
      <c r="AW1127" s="7"/>
      <c r="AX1127" s="7"/>
      <c r="AZ1127" s="7"/>
      <c r="BB1127" s="7"/>
      <c r="BD1127" s="7"/>
      <c r="BE1127" s="7"/>
      <c r="BG1127" s="7"/>
      <c r="BI1127" s="7"/>
      <c r="BK1127" s="7"/>
      <c r="BL1127" s="7"/>
      <c r="BN1127" s="7"/>
      <c r="BP1127" s="7"/>
      <c r="BR1127" s="7"/>
      <c r="BS1127" s="7"/>
      <c r="BU1127" s="7"/>
      <c r="BW1127" s="7"/>
      <c r="BY1127" s="7"/>
      <c r="BZ1127" s="7"/>
      <c r="CB1127" s="7"/>
      <c r="CD1127" s="7"/>
      <c r="CF1127" s="7"/>
    </row>
    <row r="1128" spans="1:84" s="5" customFormat="1" x14ac:dyDescent="0.25">
      <c r="A1128" s="7"/>
      <c r="U1128" s="7"/>
      <c r="V1128" s="7"/>
      <c r="X1128" s="7"/>
      <c r="Z1128" s="7"/>
      <c r="AB1128" s="7"/>
      <c r="AC1128" s="7"/>
      <c r="AE1128" s="7"/>
      <c r="AG1128" s="7"/>
      <c r="AI1128" s="7"/>
      <c r="AJ1128" s="7"/>
      <c r="AL1128" s="7"/>
      <c r="AN1128" s="7"/>
      <c r="AP1128" s="7"/>
      <c r="AQ1128" s="7"/>
      <c r="AS1128" s="7"/>
      <c r="AU1128" s="7"/>
      <c r="AW1128" s="7"/>
      <c r="AX1128" s="7"/>
      <c r="AZ1128" s="7"/>
      <c r="BB1128" s="7"/>
      <c r="BD1128" s="7"/>
      <c r="BE1128" s="7"/>
      <c r="BG1128" s="7"/>
      <c r="BI1128" s="7"/>
      <c r="BK1128" s="7"/>
      <c r="BL1128" s="7"/>
      <c r="BN1128" s="7"/>
      <c r="BP1128" s="7"/>
      <c r="BR1128" s="7"/>
      <c r="BS1128" s="7"/>
      <c r="BU1128" s="7"/>
      <c r="BW1128" s="7"/>
      <c r="BY1128" s="7"/>
      <c r="BZ1128" s="7"/>
      <c r="CB1128" s="7"/>
      <c r="CD1128" s="7"/>
      <c r="CF1128" s="7"/>
    </row>
    <row r="1129" spans="1:84" s="5" customFormat="1" x14ac:dyDescent="0.25">
      <c r="A1129" s="7"/>
      <c r="U1129" s="7"/>
      <c r="V1129" s="7"/>
      <c r="X1129" s="7"/>
      <c r="Z1129" s="7"/>
      <c r="AB1129" s="7"/>
      <c r="AC1129" s="7"/>
      <c r="AE1129" s="7"/>
      <c r="AG1129" s="7"/>
      <c r="AI1129" s="7"/>
      <c r="AJ1129" s="7"/>
      <c r="AL1129" s="7"/>
      <c r="AN1129" s="7"/>
      <c r="AP1129" s="7"/>
      <c r="AQ1129" s="7"/>
      <c r="AS1129" s="7"/>
      <c r="AU1129" s="7"/>
      <c r="AW1129" s="7"/>
      <c r="AX1129" s="7"/>
      <c r="AZ1129" s="7"/>
      <c r="BB1129" s="7"/>
      <c r="BD1129" s="7"/>
      <c r="BE1129" s="7"/>
      <c r="BG1129" s="7"/>
      <c r="BI1129" s="7"/>
      <c r="BK1129" s="7"/>
      <c r="BL1129" s="7"/>
      <c r="BN1129" s="7"/>
      <c r="BP1129" s="7"/>
      <c r="BR1129" s="7"/>
      <c r="BS1129" s="7"/>
      <c r="BU1129" s="7"/>
      <c r="BW1129" s="7"/>
      <c r="BY1129" s="7"/>
      <c r="BZ1129" s="7"/>
      <c r="CB1129" s="7"/>
      <c r="CD1129" s="7"/>
      <c r="CF1129" s="7"/>
    </row>
  </sheetData>
  <pageMargins left="0.19685039370078741" right="0.15748031496062992" top="0.47244094488188981" bottom="0.23622047244094491" header="0.31496062992125984" footer="0.11811023622047245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2:BX217"/>
  <sheetViews>
    <sheetView showGridLines="0" zoomScale="60" zoomScaleNormal="60" workbookViewId="0">
      <pane xSplit="9" ySplit="5" topLeftCell="BM6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5.85546875" defaultRowHeight="15" x14ac:dyDescent="0.25"/>
  <cols>
    <col min="1" max="1" width="19.85546875" style="1" customWidth="1"/>
    <col min="2" max="52" width="13.28515625" style="1" customWidth="1"/>
    <col min="53" max="76" width="14.42578125" style="1" bestFit="1" customWidth="1"/>
    <col min="77" max="16384" width="5.85546875" style="1"/>
  </cols>
  <sheetData>
    <row r="2" spans="1:76" ht="27" x14ac:dyDescent="0.5">
      <c r="A2" s="26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</row>
    <row r="3" spans="1:76" ht="22.5" x14ac:dyDescent="0.45">
      <c r="A3" s="27" t="s">
        <v>140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5" spans="1:76" ht="18" customHeight="1" x14ac:dyDescent="0.25"/>
    <row r="6" spans="1:76" ht="18" customHeight="1" x14ac:dyDescent="0.25"/>
    <row r="7" spans="1:76" ht="30" customHeight="1" x14ac:dyDescent="0.5">
      <c r="A7" s="149" t="s">
        <v>141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</row>
    <row r="8" spans="1:76" ht="51" customHeight="1" x14ac:dyDescent="0.25">
      <c r="A8" s="58" t="s">
        <v>142</v>
      </c>
      <c r="B8" s="59" t="s">
        <v>143</v>
      </c>
      <c r="C8" s="58" t="s">
        <v>84</v>
      </c>
      <c r="D8" s="58" t="s">
        <v>103</v>
      </c>
      <c r="E8" s="59" t="s">
        <v>144</v>
      </c>
      <c r="F8" s="60">
        <v>2013</v>
      </c>
      <c r="G8" s="58" t="s">
        <v>105</v>
      </c>
      <c r="H8" s="58" t="s">
        <v>106</v>
      </c>
      <c r="I8" s="59" t="s">
        <v>145</v>
      </c>
      <c r="J8" s="58" t="s">
        <v>108</v>
      </c>
      <c r="K8" s="58" t="s">
        <v>115</v>
      </c>
      <c r="L8" s="59" t="s">
        <v>146</v>
      </c>
      <c r="M8" s="60">
        <v>2014</v>
      </c>
      <c r="N8" s="58" t="s">
        <v>122</v>
      </c>
      <c r="O8" s="58" t="s">
        <v>231</v>
      </c>
      <c r="P8" s="59" t="s">
        <v>242</v>
      </c>
      <c r="Q8" s="58" t="s">
        <v>243</v>
      </c>
      <c r="R8" s="58" t="s">
        <v>257</v>
      </c>
      <c r="S8" s="59" t="s">
        <v>259</v>
      </c>
      <c r="T8" s="60">
        <v>2015</v>
      </c>
      <c r="U8" s="58" t="s">
        <v>265</v>
      </c>
      <c r="V8" s="58" t="s">
        <v>277</v>
      </c>
      <c r="W8" s="59" t="s">
        <v>279</v>
      </c>
      <c r="X8" s="58" t="s">
        <v>287</v>
      </c>
      <c r="Y8" s="58" t="s">
        <v>290</v>
      </c>
      <c r="Z8" s="59" t="s">
        <v>292</v>
      </c>
      <c r="AA8" s="60">
        <v>2016</v>
      </c>
      <c r="AB8" s="58" t="s">
        <v>291</v>
      </c>
      <c r="AC8" s="58" t="s">
        <v>299</v>
      </c>
      <c r="AD8" s="59" t="s">
        <v>300</v>
      </c>
      <c r="AE8" s="58" t="s">
        <v>303</v>
      </c>
      <c r="AF8" s="58" t="s">
        <v>308</v>
      </c>
      <c r="AG8" s="59" t="s">
        <v>309</v>
      </c>
      <c r="AH8" s="60">
        <v>2017</v>
      </c>
      <c r="AI8" s="58" t="s">
        <v>313</v>
      </c>
      <c r="AJ8" s="58" t="s">
        <v>315</v>
      </c>
      <c r="AK8" s="59" t="s">
        <v>318</v>
      </c>
      <c r="AL8" s="58" t="s">
        <v>320</v>
      </c>
      <c r="AM8" s="58" t="s">
        <v>323</v>
      </c>
      <c r="AN8" s="59" t="s">
        <v>324</v>
      </c>
      <c r="AO8" s="60">
        <v>2018</v>
      </c>
      <c r="AP8" s="58" t="s">
        <v>327</v>
      </c>
      <c r="AQ8" s="58" t="s">
        <v>334</v>
      </c>
      <c r="AR8" s="59" t="s">
        <v>335</v>
      </c>
      <c r="AS8" s="58" t="s">
        <v>341</v>
      </c>
      <c r="AT8" s="58" t="s">
        <v>343</v>
      </c>
      <c r="AU8" s="59" t="s">
        <v>344</v>
      </c>
      <c r="AV8" s="60">
        <v>2019</v>
      </c>
      <c r="AW8" s="58" t="s">
        <v>348</v>
      </c>
      <c r="AX8" s="58" t="s">
        <v>350</v>
      </c>
      <c r="AY8" s="59" t="s">
        <v>351</v>
      </c>
      <c r="AZ8" s="58" t="s">
        <v>354</v>
      </c>
      <c r="BA8" s="58" t="s">
        <v>356</v>
      </c>
      <c r="BB8" s="59" t="s">
        <v>357</v>
      </c>
      <c r="BC8" s="60">
        <v>2020</v>
      </c>
      <c r="BD8" s="58" t="s">
        <v>360</v>
      </c>
      <c r="BE8" s="58" t="s">
        <v>362</v>
      </c>
      <c r="BF8" s="59" t="s">
        <v>363</v>
      </c>
      <c r="BG8" s="58" t="s">
        <v>374</v>
      </c>
      <c r="BH8" s="58" t="s">
        <v>377</v>
      </c>
      <c r="BI8" s="59" t="s">
        <v>378</v>
      </c>
      <c r="BJ8" s="60">
        <v>2021</v>
      </c>
      <c r="BK8" s="58" t="s">
        <v>384</v>
      </c>
      <c r="BL8" s="58" t="s">
        <v>398</v>
      </c>
      <c r="BM8" s="59" t="s">
        <v>399</v>
      </c>
      <c r="BN8" s="58" t="s">
        <v>416</v>
      </c>
      <c r="BO8" s="58" t="s">
        <v>419</v>
      </c>
      <c r="BP8" s="59" t="s">
        <v>421</v>
      </c>
      <c r="BQ8" s="60">
        <v>2022</v>
      </c>
      <c r="BR8" s="58" t="s">
        <v>425</v>
      </c>
      <c r="BS8" s="58" t="s">
        <v>427</v>
      </c>
      <c r="BT8" s="59" t="s">
        <v>429</v>
      </c>
      <c r="BU8" s="58" t="s">
        <v>431</v>
      </c>
      <c r="BV8" s="58" t="s">
        <v>433</v>
      </c>
      <c r="BW8" s="59" t="s">
        <v>435</v>
      </c>
      <c r="BX8" s="60">
        <v>2023</v>
      </c>
    </row>
    <row r="9" spans="1:76" ht="22.5" customHeight="1" x14ac:dyDescent="0.25">
      <c r="A9" s="63" t="s">
        <v>147</v>
      </c>
      <c r="B9" s="111">
        <v>48670</v>
      </c>
      <c r="C9" s="111">
        <v>66857</v>
      </c>
      <c r="D9" s="111">
        <v>69916</v>
      </c>
      <c r="E9" s="111">
        <v>66857</v>
      </c>
      <c r="F9" s="111">
        <v>48670</v>
      </c>
      <c r="G9" s="111">
        <v>70255</v>
      </c>
      <c r="H9" s="111">
        <v>84895</v>
      </c>
      <c r="I9" s="111">
        <v>70255</v>
      </c>
      <c r="J9" s="111">
        <v>86503</v>
      </c>
      <c r="K9" s="111">
        <v>87710</v>
      </c>
      <c r="L9" s="111">
        <v>86503</v>
      </c>
      <c r="M9" s="111">
        <v>70255</v>
      </c>
      <c r="N9" s="111">
        <v>101195</v>
      </c>
      <c r="O9" s="111">
        <v>135622</v>
      </c>
      <c r="P9" s="111">
        <v>101195</v>
      </c>
      <c r="Q9" s="111">
        <v>132311</v>
      </c>
      <c r="R9" s="111">
        <v>122048</v>
      </c>
      <c r="S9" s="111">
        <v>132311</v>
      </c>
      <c r="T9" s="111">
        <v>101195</v>
      </c>
      <c r="U9" s="111">
        <v>123988</v>
      </c>
      <c r="V9" s="111">
        <v>135359</v>
      </c>
      <c r="W9" s="111">
        <v>123988</v>
      </c>
      <c r="X9" s="111">
        <v>136400</v>
      </c>
      <c r="Y9" s="111">
        <v>129329</v>
      </c>
      <c r="Z9" s="111">
        <v>136400</v>
      </c>
      <c r="AA9" s="111">
        <v>123988</v>
      </c>
      <c r="AB9" s="111">
        <v>131092</v>
      </c>
      <c r="AC9" s="111">
        <v>140159</v>
      </c>
      <c r="AD9" s="111">
        <v>131092</v>
      </c>
      <c r="AE9" s="111">
        <v>142468</v>
      </c>
      <c r="AF9" s="111">
        <v>131275</v>
      </c>
      <c r="AG9" s="111">
        <v>142468</v>
      </c>
      <c r="AH9" s="111">
        <v>131092</v>
      </c>
      <c r="AI9" s="111">
        <v>133945</v>
      </c>
      <c r="AJ9" s="111">
        <v>135694</v>
      </c>
      <c r="AK9" s="111">
        <v>133945</v>
      </c>
      <c r="AL9" s="111">
        <v>138670</v>
      </c>
      <c r="AM9" s="111">
        <v>123268</v>
      </c>
      <c r="AN9" s="111">
        <v>138670</v>
      </c>
      <c r="AO9" s="111">
        <v>133945</v>
      </c>
      <c r="AP9" s="111">
        <v>127837</v>
      </c>
      <c r="AQ9" s="111">
        <v>127829</v>
      </c>
      <c r="AR9" s="111">
        <v>127837</v>
      </c>
      <c r="AS9" s="111">
        <v>132546</v>
      </c>
      <c r="AT9" s="111">
        <v>123800</v>
      </c>
      <c r="AU9" s="111">
        <v>132546</v>
      </c>
      <c r="AV9" s="111">
        <v>127837</v>
      </c>
      <c r="AW9" s="111">
        <v>145496</v>
      </c>
      <c r="AX9" s="111">
        <v>140671</v>
      </c>
      <c r="AY9" s="111">
        <v>145496</v>
      </c>
      <c r="AZ9" s="111">
        <v>138712</v>
      </c>
      <c r="BA9" s="111">
        <v>124953</v>
      </c>
      <c r="BB9" s="111">
        <v>138712</v>
      </c>
      <c r="BC9" s="111">
        <v>145496</v>
      </c>
      <c r="BD9" s="111">
        <v>131613</v>
      </c>
      <c r="BE9" s="111">
        <v>129739</v>
      </c>
      <c r="BF9" s="111">
        <v>131613</v>
      </c>
      <c r="BG9" s="111">
        <v>134766</v>
      </c>
      <c r="BH9" s="111">
        <v>132578</v>
      </c>
      <c r="BI9" s="111">
        <v>134766</v>
      </c>
      <c r="BJ9" s="111">
        <v>131613</v>
      </c>
      <c r="BK9" s="111">
        <v>132711</v>
      </c>
      <c r="BL9" s="111">
        <v>138397</v>
      </c>
      <c r="BM9" s="111">
        <v>132711</v>
      </c>
      <c r="BN9" s="111">
        <v>139624</v>
      </c>
      <c r="BO9" s="111">
        <v>135565</v>
      </c>
      <c r="BP9" s="111">
        <v>139624</v>
      </c>
      <c r="BQ9" s="111">
        <v>132711</v>
      </c>
      <c r="BR9" s="111">
        <v>136100</v>
      </c>
      <c r="BS9" s="111">
        <v>149226</v>
      </c>
      <c r="BT9" s="111">
        <v>136100</v>
      </c>
      <c r="BU9" s="111">
        <v>150344</v>
      </c>
      <c r="BV9" s="111">
        <v>149163</v>
      </c>
      <c r="BW9" s="111">
        <v>150344</v>
      </c>
      <c r="BX9" s="111">
        <v>136100</v>
      </c>
    </row>
    <row r="10" spans="1:76" ht="20.25" customHeight="1" x14ac:dyDescent="0.25">
      <c r="A10" s="62" t="s">
        <v>148</v>
      </c>
      <c r="B10" s="61">
        <v>25570</v>
      </c>
      <c r="C10" s="61">
        <v>13996</v>
      </c>
      <c r="D10" s="61">
        <v>52</v>
      </c>
      <c r="E10" s="61">
        <v>14048</v>
      </c>
      <c r="F10" s="61">
        <v>39618</v>
      </c>
      <c r="G10" s="61">
        <v>27334</v>
      </c>
      <c r="H10" s="61">
        <v>1329</v>
      </c>
      <c r="I10" s="61">
        <v>28663</v>
      </c>
      <c r="J10" s="61">
        <v>13110</v>
      </c>
      <c r="K10" s="61">
        <v>2360</v>
      </c>
      <c r="L10" s="61">
        <v>15470</v>
      </c>
      <c r="M10" s="61">
        <v>44133</v>
      </c>
      <c r="N10" s="61">
        <v>39796</v>
      </c>
      <c r="O10" s="61">
        <v>2709</v>
      </c>
      <c r="P10" s="61">
        <v>42505</v>
      </c>
      <c r="Q10" s="61">
        <v>14551</v>
      </c>
      <c r="R10" s="61">
        <v>1314</v>
      </c>
      <c r="S10" s="61">
        <v>15865</v>
      </c>
      <c r="T10" s="61">
        <v>58370</v>
      </c>
      <c r="U10" s="61">
        <v>37305</v>
      </c>
      <c r="V10" s="61">
        <v>1803</v>
      </c>
      <c r="W10" s="61">
        <v>39108</v>
      </c>
      <c r="X10" s="61">
        <v>15167</v>
      </c>
      <c r="Y10" s="61">
        <v>859</v>
      </c>
      <c r="Z10" s="61">
        <v>16026</v>
      </c>
      <c r="AA10" s="61">
        <v>55134</v>
      </c>
      <c r="AB10" s="61">
        <v>42044</v>
      </c>
      <c r="AC10" s="61">
        <v>4675</v>
      </c>
      <c r="AD10" s="61">
        <v>46719</v>
      </c>
      <c r="AE10" s="61">
        <v>17441</v>
      </c>
      <c r="AF10" s="61">
        <v>1933</v>
      </c>
      <c r="AG10" s="61">
        <v>19374</v>
      </c>
      <c r="AH10" s="61">
        <v>66093</v>
      </c>
      <c r="AI10" s="61">
        <v>35553</v>
      </c>
      <c r="AJ10" s="61">
        <v>5370</v>
      </c>
      <c r="AK10" s="61">
        <v>40923</v>
      </c>
      <c r="AL10" s="61">
        <v>16117</v>
      </c>
      <c r="AM10" s="61">
        <v>1606</v>
      </c>
      <c r="AN10" s="61">
        <v>17723</v>
      </c>
      <c r="AO10" s="61">
        <v>58646</v>
      </c>
      <c r="AP10" s="61">
        <v>37014</v>
      </c>
      <c r="AQ10" s="61">
        <v>5430</v>
      </c>
      <c r="AR10" s="61">
        <v>42444</v>
      </c>
      <c r="AS10" s="61">
        <v>20817</v>
      </c>
      <c r="AT10" s="61">
        <v>859</v>
      </c>
      <c r="AU10" s="61">
        <v>21676</v>
      </c>
      <c r="AV10" s="61">
        <v>64120</v>
      </c>
      <c r="AW10" s="61">
        <v>41893</v>
      </c>
      <c r="AX10" s="61">
        <v>2668</v>
      </c>
      <c r="AY10" s="61">
        <v>44561</v>
      </c>
      <c r="AZ10" s="61">
        <v>18269</v>
      </c>
      <c r="BA10" s="61">
        <v>2676</v>
      </c>
      <c r="BB10" s="61">
        <v>20945</v>
      </c>
      <c r="BC10" s="61">
        <v>65506</v>
      </c>
      <c r="BD10" s="61">
        <v>33827</v>
      </c>
      <c r="BE10" s="61">
        <v>5742</v>
      </c>
      <c r="BF10" s="61">
        <v>39569</v>
      </c>
      <c r="BG10" s="61">
        <v>24102</v>
      </c>
      <c r="BH10" s="61">
        <v>1580</v>
      </c>
      <c r="BI10" s="61">
        <v>25682</v>
      </c>
      <c r="BJ10" s="61">
        <v>65251</v>
      </c>
      <c r="BK10" s="61">
        <v>42801</v>
      </c>
      <c r="BL10" s="61">
        <v>5847</v>
      </c>
      <c r="BM10" s="61">
        <v>48648</v>
      </c>
      <c r="BN10" s="61">
        <v>22004</v>
      </c>
      <c r="BO10" s="61">
        <v>1757</v>
      </c>
      <c r="BP10" s="61">
        <v>23761</v>
      </c>
      <c r="BQ10" s="61">
        <v>72409</v>
      </c>
      <c r="BR10" s="61">
        <v>45929</v>
      </c>
      <c r="BS10" s="61">
        <v>4810</v>
      </c>
      <c r="BT10" s="61">
        <v>50739</v>
      </c>
      <c r="BU10" s="61">
        <v>24693</v>
      </c>
      <c r="BV10" s="61">
        <v>1533</v>
      </c>
      <c r="BW10" s="61">
        <v>26226</v>
      </c>
      <c r="BX10" s="61">
        <v>76965</v>
      </c>
    </row>
    <row r="11" spans="1:76" ht="20.25" customHeight="1" x14ac:dyDescent="0.25">
      <c r="A11" s="62" t="s">
        <v>149</v>
      </c>
      <c r="B11" s="61">
        <v>3708</v>
      </c>
      <c r="C11" s="61">
        <v>0</v>
      </c>
      <c r="D11" s="61">
        <v>421</v>
      </c>
      <c r="E11" s="61">
        <v>421</v>
      </c>
      <c r="F11" s="61">
        <v>4129</v>
      </c>
      <c r="G11" s="61">
        <v>350</v>
      </c>
      <c r="H11" s="61">
        <v>0</v>
      </c>
      <c r="I11" s="61">
        <v>350</v>
      </c>
      <c r="J11" s="61">
        <v>1550</v>
      </c>
      <c r="K11" s="61">
        <v>11417</v>
      </c>
      <c r="L11" s="61">
        <v>12967</v>
      </c>
      <c r="M11" s="61">
        <v>13317</v>
      </c>
      <c r="N11" s="61">
        <v>18028</v>
      </c>
      <c r="O11" s="61">
        <v>0</v>
      </c>
      <c r="P11" s="61">
        <v>18028</v>
      </c>
      <c r="Q11" s="61">
        <v>350</v>
      </c>
      <c r="R11" s="61">
        <v>0</v>
      </c>
      <c r="S11" s="61">
        <v>350</v>
      </c>
      <c r="T11" s="61">
        <v>18378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20924</v>
      </c>
      <c r="AU11" s="61">
        <v>20924</v>
      </c>
      <c r="AV11" s="61">
        <v>20924</v>
      </c>
      <c r="AW11" s="61">
        <v>0</v>
      </c>
      <c r="AX11" s="61">
        <v>0</v>
      </c>
      <c r="AY11" s="61">
        <v>0</v>
      </c>
      <c r="AZ11" s="61">
        <v>0</v>
      </c>
      <c r="BA11" s="61">
        <v>4373</v>
      </c>
      <c r="BB11" s="61">
        <v>4373</v>
      </c>
      <c r="BC11" s="61">
        <v>4373</v>
      </c>
      <c r="BD11" s="61">
        <v>3143</v>
      </c>
      <c r="BE11" s="61">
        <v>1825</v>
      </c>
      <c r="BF11" s="61">
        <v>4968</v>
      </c>
      <c r="BG11" s="61">
        <v>0</v>
      </c>
      <c r="BH11" s="61">
        <v>0</v>
      </c>
      <c r="BI11" s="61">
        <v>0</v>
      </c>
      <c r="BJ11" s="61">
        <v>4968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1304</v>
      </c>
      <c r="BS11" s="61">
        <v>0</v>
      </c>
      <c r="BT11" s="61">
        <v>1304</v>
      </c>
      <c r="BU11" s="61">
        <v>0</v>
      </c>
      <c r="BV11" s="61">
        <v>0</v>
      </c>
      <c r="BW11" s="61">
        <v>0</v>
      </c>
      <c r="BX11" s="61">
        <v>1304</v>
      </c>
    </row>
    <row r="12" spans="1:76" ht="20.25" customHeight="1" x14ac:dyDescent="0.25">
      <c r="A12" s="62" t="s">
        <v>150</v>
      </c>
      <c r="B12" s="61">
        <v>-2078</v>
      </c>
      <c r="C12" s="61">
        <v>-2000</v>
      </c>
      <c r="D12" s="61">
        <v>-119</v>
      </c>
      <c r="E12" s="61">
        <v>-2119</v>
      </c>
      <c r="F12" s="61">
        <v>-4197</v>
      </c>
      <c r="G12" s="61">
        <v>-2733</v>
      </c>
      <c r="H12" s="61">
        <v>-437</v>
      </c>
      <c r="I12" s="61">
        <v>-3170</v>
      </c>
      <c r="J12" s="61">
        <v>-2098</v>
      </c>
      <c r="K12" s="61">
        <v>-324</v>
      </c>
      <c r="L12" s="61">
        <v>-2422</v>
      </c>
      <c r="M12" s="61">
        <v>-5592</v>
      </c>
      <c r="N12" s="61">
        <v>-3693</v>
      </c>
      <c r="O12" s="61">
        <v>-2252</v>
      </c>
      <c r="P12" s="61">
        <v>-5945</v>
      </c>
      <c r="Q12" s="61">
        <v>-4662</v>
      </c>
      <c r="R12" s="61">
        <v>-251</v>
      </c>
      <c r="S12" s="61">
        <v>-4913</v>
      </c>
      <c r="T12" s="61">
        <v>-10858</v>
      </c>
      <c r="U12" s="61">
        <v>-7943</v>
      </c>
      <c r="V12" s="61">
        <v>-544</v>
      </c>
      <c r="W12" s="61">
        <v>-8487</v>
      </c>
      <c r="X12" s="61">
        <v>-6055</v>
      </c>
      <c r="Y12" s="61">
        <v>-196</v>
      </c>
      <c r="Z12" s="61">
        <v>-6251</v>
      </c>
      <c r="AA12" s="61">
        <v>-14738</v>
      </c>
      <c r="AB12" s="61">
        <v>-10569</v>
      </c>
      <c r="AC12" s="61">
        <v>-456</v>
      </c>
      <c r="AD12" s="61">
        <v>-11025</v>
      </c>
      <c r="AE12" s="61">
        <v>-6488</v>
      </c>
      <c r="AF12" s="61">
        <v>-199</v>
      </c>
      <c r="AG12" s="61">
        <v>-6687</v>
      </c>
      <c r="AH12" s="61">
        <v>-17712</v>
      </c>
      <c r="AI12" s="61">
        <v>-12122</v>
      </c>
      <c r="AJ12" s="61">
        <v>-322</v>
      </c>
      <c r="AK12" s="61">
        <v>-12444</v>
      </c>
      <c r="AL12" s="61">
        <v>-7526</v>
      </c>
      <c r="AM12" s="61">
        <v>-186</v>
      </c>
      <c r="AN12" s="61">
        <v>-7712</v>
      </c>
      <c r="AO12" s="61">
        <v>-20156</v>
      </c>
      <c r="AP12" s="61">
        <v>-12677</v>
      </c>
      <c r="AQ12" s="61">
        <v>-387</v>
      </c>
      <c r="AR12" s="61">
        <v>-13064</v>
      </c>
      <c r="AS12" s="61">
        <v>-7656</v>
      </c>
      <c r="AT12" s="61">
        <v>-189</v>
      </c>
      <c r="AU12" s="61">
        <v>-7845</v>
      </c>
      <c r="AV12" s="61">
        <v>-20909</v>
      </c>
      <c r="AW12" s="61">
        <v>-14992</v>
      </c>
      <c r="AX12" s="61">
        <v>-241</v>
      </c>
      <c r="AY12" s="61">
        <v>-15233</v>
      </c>
      <c r="AZ12" s="61">
        <v>-6471</v>
      </c>
      <c r="BA12" s="61">
        <v>-1117</v>
      </c>
      <c r="BB12" s="61">
        <v>-7588</v>
      </c>
      <c r="BC12" s="61">
        <v>-22821</v>
      </c>
      <c r="BD12" s="61">
        <v>-12692</v>
      </c>
      <c r="BE12" s="61">
        <v>-1852</v>
      </c>
      <c r="BF12" s="61">
        <v>-14544</v>
      </c>
      <c r="BG12" s="61">
        <v>-7287</v>
      </c>
      <c r="BH12" s="61">
        <v>-628</v>
      </c>
      <c r="BI12" s="61">
        <v>-7915</v>
      </c>
      <c r="BJ12" s="61">
        <v>-22459</v>
      </c>
      <c r="BK12" s="61">
        <v>-14636</v>
      </c>
      <c r="BL12" s="61">
        <v>-857</v>
      </c>
      <c r="BM12" s="61">
        <v>-15493</v>
      </c>
      <c r="BN12" s="61">
        <v>-5871</v>
      </c>
      <c r="BO12" s="61">
        <v>-281</v>
      </c>
      <c r="BP12" s="61">
        <v>-6152</v>
      </c>
      <c r="BQ12" s="61">
        <v>-21645</v>
      </c>
      <c r="BR12" s="61">
        <v>-12656</v>
      </c>
      <c r="BS12" s="61">
        <v>-768</v>
      </c>
      <c r="BT12" s="61">
        <v>-13424</v>
      </c>
      <c r="BU12" s="61">
        <v>-5476</v>
      </c>
      <c r="BV12" s="61">
        <v>-142</v>
      </c>
      <c r="BW12" s="61">
        <v>-5618</v>
      </c>
      <c r="BX12" s="61">
        <v>-19042</v>
      </c>
    </row>
    <row r="13" spans="1:76" ht="20.25" customHeight="1" x14ac:dyDescent="0.25">
      <c r="A13" s="62" t="s">
        <v>151</v>
      </c>
      <c r="B13" s="61">
        <v>-9013</v>
      </c>
      <c r="C13" s="61">
        <v>-8937</v>
      </c>
      <c r="D13" s="61">
        <v>-15</v>
      </c>
      <c r="E13" s="61">
        <v>-8952</v>
      </c>
      <c r="F13" s="61">
        <v>-17965</v>
      </c>
      <c r="G13" s="61">
        <v>-10311</v>
      </c>
      <c r="H13" s="61">
        <v>716</v>
      </c>
      <c r="I13" s="61">
        <v>-9595</v>
      </c>
      <c r="J13" s="61">
        <v>-11355</v>
      </c>
      <c r="K13" s="61">
        <v>32</v>
      </c>
      <c r="L13" s="61">
        <v>-11323</v>
      </c>
      <c r="M13" s="61">
        <v>-20918</v>
      </c>
      <c r="N13" s="61">
        <v>-19704</v>
      </c>
      <c r="O13" s="61">
        <v>-3768</v>
      </c>
      <c r="P13" s="61">
        <v>-23472</v>
      </c>
      <c r="Q13" s="61">
        <v>-20502</v>
      </c>
      <c r="R13" s="61">
        <v>877</v>
      </c>
      <c r="S13" s="61">
        <v>-19625</v>
      </c>
      <c r="T13" s="61">
        <v>-43097</v>
      </c>
      <c r="U13" s="61">
        <v>-17991</v>
      </c>
      <c r="V13" s="61">
        <v>-218</v>
      </c>
      <c r="W13" s="61">
        <v>-18209</v>
      </c>
      <c r="X13" s="61">
        <v>-16183</v>
      </c>
      <c r="Y13" s="61">
        <v>1100</v>
      </c>
      <c r="Z13" s="61">
        <v>-15083</v>
      </c>
      <c r="AA13" s="61">
        <v>-33292</v>
      </c>
      <c r="AB13" s="61">
        <v>-22408</v>
      </c>
      <c r="AC13" s="61">
        <v>-1910</v>
      </c>
      <c r="AD13" s="61">
        <v>-24318</v>
      </c>
      <c r="AE13" s="61">
        <v>-22146</v>
      </c>
      <c r="AF13" s="61">
        <v>936</v>
      </c>
      <c r="AG13" s="61">
        <v>-21210</v>
      </c>
      <c r="AH13" s="61">
        <v>-45528</v>
      </c>
      <c r="AI13" s="61">
        <v>-21682</v>
      </c>
      <c r="AJ13" s="61">
        <v>-2072</v>
      </c>
      <c r="AK13" s="61">
        <v>-23754</v>
      </c>
      <c r="AL13" s="61">
        <v>-23993</v>
      </c>
      <c r="AM13" s="61">
        <v>3149</v>
      </c>
      <c r="AN13" s="61">
        <v>-20844</v>
      </c>
      <c r="AO13" s="61">
        <v>-44598</v>
      </c>
      <c r="AP13" s="61">
        <v>-24345</v>
      </c>
      <c r="AQ13" s="61">
        <v>-326</v>
      </c>
      <c r="AR13" s="61">
        <v>-24671</v>
      </c>
      <c r="AS13" s="61">
        <v>-21907</v>
      </c>
      <c r="AT13" s="61">
        <v>102</v>
      </c>
      <c r="AU13" s="61">
        <v>-21805</v>
      </c>
      <c r="AV13" s="61">
        <v>-46476</v>
      </c>
      <c r="AW13" s="61">
        <v>-31726</v>
      </c>
      <c r="AX13" s="61">
        <v>-4386</v>
      </c>
      <c r="AY13" s="61">
        <v>-36112</v>
      </c>
      <c r="AZ13" s="61">
        <v>-25557</v>
      </c>
      <c r="BA13" s="61">
        <v>728</v>
      </c>
      <c r="BB13" s="61">
        <v>-24829</v>
      </c>
      <c r="BC13" s="61">
        <v>-60941</v>
      </c>
      <c r="BD13" s="61">
        <v>-26152</v>
      </c>
      <c r="BE13" s="61">
        <v>-688</v>
      </c>
      <c r="BF13" s="61">
        <v>-26840</v>
      </c>
      <c r="BG13" s="61">
        <v>-19003</v>
      </c>
      <c r="BH13" s="61">
        <v>-819</v>
      </c>
      <c r="BI13" s="61">
        <v>-19822</v>
      </c>
      <c r="BJ13" s="61">
        <v>-46662</v>
      </c>
      <c r="BK13" s="61">
        <v>-22479</v>
      </c>
      <c r="BL13" s="61">
        <v>-3763</v>
      </c>
      <c r="BM13" s="61">
        <v>-26242</v>
      </c>
      <c r="BN13" s="61">
        <v>-20192</v>
      </c>
      <c r="BO13" s="61">
        <v>-941</v>
      </c>
      <c r="BP13" s="61">
        <v>-21133</v>
      </c>
      <c r="BQ13" s="61">
        <v>-47375</v>
      </c>
      <c r="BR13" s="61">
        <v>-21451</v>
      </c>
      <c r="BS13" s="61">
        <v>-2924</v>
      </c>
      <c r="BT13" s="61">
        <v>-24375</v>
      </c>
      <c r="BU13" s="61">
        <v>-20398</v>
      </c>
      <c r="BV13" s="61">
        <v>-737</v>
      </c>
      <c r="BW13" s="61">
        <v>-21135</v>
      </c>
      <c r="BX13" s="61">
        <v>-45510</v>
      </c>
    </row>
    <row r="14" spans="1:76" ht="23.25" customHeight="1" x14ac:dyDescent="0.25">
      <c r="A14" s="63" t="s">
        <v>152</v>
      </c>
      <c r="B14" s="111">
        <v>66857</v>
      </c>
      <c r="C14" s="111">
        <v>69916</v>
      </c>
      <c r="D14" s="111">
        <v>70255</v>
      </c>
      <c r="E14" s="111">
        <v>70255</v>
      </c>
      <c r="F14" s="111">
        <v>70255</v>
      </c>
      <c r="G14" s="111">
        <v>84895</v>
      </c>
      <c r="H14" s="111">
        <v>86503</v>
      </c>
      <c r="I14" s="111">
        <v>86503</v>
      </c>
      <c r="J14" s="111">
        <v>87710</v>
      </c>
      <c r="K14" s="111">
        <v>101195</v>
      </c>
      <c r="L14" s="111">
        <v>101195</v>
      </c>
      <c r="M14" s="111">
        <v>101195</v>
      </c>
      <c r="N14" s="111">
        <v>135622</v>
      </c>
      <c r="O14" s="111">
        <v>132311</v>
      </c>
      <c r="P14" s="111">
        <v>132311</v>
      </c>
      <c r="Q14" s="111">
        <v>122048</v>
      </c>
      <c r="R14" s="111">
        <v>123988</v>
      </c>
      <c r="S14" s="111">
        <v>123988</v>
      </c>
      <c r="T14" s="111">
        <v>123988</v>
      </c>
      <c r="U14" s="111">
        <v>135359</v>
      </c>
      <c r="V14" s="111">
        <v>136400</v>
      </c>
      <c r="W14" s="111">
        <v>136400</v>
      </c>
      <c r="X14" s="111">
        <v>129329</v>
      </c>
      <c r="Y14" s="111">
        <v>131092</v>
      </c>
      <c r="Z14" s="111">
        <v>131092</v>
      </c>
      <c r="AA14" s="111">
        <v>131092</v>
      </c>
      <c r="AB14" s="111">
        <v>140159</v>
      </c>
      <c r="AC14" s="111">
        <v>142468</v>
      </c>
      <c r="AD14" s="111">
        <v>142468</v>
      </c>
      <c r="AE14" s="111">
        <v>131275</v>
      </c>
      <c r="AF14" s="111">
        <v>133945</v>
      </c>
      <c r="AG14" s="111">
        <v>133945</v>
      </c>
      <c r="AH14" s="111">
        <v>133945</v>
      </c>
      <c r="AI14" s="111">
        <v>135694</v>
      </c>
      <c r="AJ14" s="111">
        <v>138670</v>
      </c>
      <c r="AK14" s="111">
        <v>138670</v>
      </c>
      <c r="AL14" s="111">
        <v>123268</v>
      </c>
      <c r="AM14" s="111">
        <v>127837</v>
      </c>
      <c r="AN14" s="111">
        <v>127837</v>
      </c>
      <c r="AO14" s="111">
        <v>127837</v>
      </c>
      <c r="AP14" s="111">
        <v>127829</v>
      </c>
      <c r="AQ14" s="111">
        <v>132546</v>
      </c>
      <c r="AR14" s="111">
        <v>132546</v>
      </c>
      <c r="AS14" s="111">
        <v>123800</v>
      </c>
      <c r="AT14" s="111">
        <v>145496</v>
      </c>
      <c r="AU14" s="111">
        <v>145496</v>
      </c>
      <c r="AV14" s="111">
        <v>145496</v>
      </c>
      <c r="AW14" s="111">
        <v>140671</v>
      </c>
      <c r="AX14" s="111">
        <v>138712</v>
      </c>
      <c r="AY14" s="111">
        <v>138712</v>
      </c>
      <c r="AZ14" s="111">
        <v>124953</v>
      </c>
      <c r="BA14" s="111">
        <v>131613</v>
      </c>
      <c r="BB14" s="111">
        <v>131613</v>
      </c>
      <c r="BC14" s="111">
        <v>131613</v>
      </c>
      <c r="BD14" s="111">
        <v>129739</v>
      </c>
      <c r="BE14" s="111">
        <v>134766</v>
      </c>
      <c r="BF14" s="111">
        <v>134766</v>
      </c>
      <c r="BG14" s="111">
        <v>132578</v>
      </c>
      <c r="BH14" s="111">
        <v>132711</v>
      </c>
      <c r="BI14" s="111">
        <v>132711</v>
      </c>
      <c r="BJ14" s="111">
        <v>132711</v>
      </c>
      <c r="BK14" s="111">
        <v>138397</v>
      </c>
      <c r="BL14" s="111">
        <v>139624</v>
      </c>
      <c r="BM14" s="111">
        <v>139624</v>
      </c>
      <c r="BN14" s="111">
        <v>135565</v>
      </c>
      <c r="BO14" s="111">
        <v>136100</v>
      </c>
      <c r="BP14" s="111">
        <v>136100</v>
      </c>
      <c r="BQ14" s="111">
        <v>136100</v>
      </c>
      <c r="BR14" s="111">
        <v>149226</v>
      </c>
      <c r="BS14" s="111">
        <v>150344</v>
      </c>
      <c r="BT14" s="111">
        <v>150344</v>
      </c>
      <c r="BU14" s="111">
        <v>149163</v>
      </c>
      <c r="BV14" s="111">
        <v>149817</v>
      </c>
      <c r="BW14" s="111">
        <v>149817</v>
      </c>
      <c r="BX14" s="111">
        <v>149817</v>
      </c>
    </row>
    <row r="18" spans="1:76" ht="30" customHeight="1" x14ac:dyDescent="0.5">
      <c r="A18" s="151" t="s">
        <v>254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</row>
    <row r="19" spans="1:76" ht="51" customHeight="1" x14ac:dyDescent="0.25">
      <c r="A19" s="58" t="s">
        <v>142</v>
      </c>
      <c r="B19" s="59" t="s">
        <v>143</v>
      </c>
      <c r="C19" s="58" t="s">
        <v>84</v>
      </c>
      <c r="D19" s="58" t="s">
        <v>103</v>
      </c>
      <c r="E19" s="59" t="s">
        <v>144</v>
      </c>
      <c r="F19" s="60">
        <v>2013</v>
      </c>
      <c r="G19" s="58" t="s">
        <v>105</v>
      </c>
      <c r="H19" s="58" t="s">
        <v>106</v>
      </c>
      <c r="I19" s="59" t="s">
        <v>145</v>
      </c>
      <c r="J19" s="58" t="s">
        <v>108</v>
      </c>
      <c r="K19" s="58" t="s">
        <v>115</v>
      </c>
      <c r="L19" s="59" t="s">
        <v>146</v>
      </c>
      <c r="M19" s="60">
        <v>2014</v>
      </c>
      <c r="N19" s="58" t="s">
        <v>122</v>
      </c>
      <c r="O19" s="58" t="s">
        <v>231</v>
      </c>
      <c r="P19" s="59" t="s">
        <v>242</v>
      </c>
      <c r="Q19" s="58" t="s">
        <v>243</v>
      </c>
      <c r="R19" s="58" t="s">
        <v>257</v>
      </c>
      <c r="S19" s="59" t="s">
        <v>259</v>
      </c>
      <c r="T19" s="60">
        <v>2015</v>
      </c>
      <c r="U19" s="58" t="s">
        <v>265</v>
      </c>
      <c r="V19" s="58" t="s">
        <v>277</v>
      </c>
      <c r="W19" s="59" t="s">
        <v>279</v>
      </c>
      <c r="X19" s="58" t="s">
        <v>287</v>
      </c>
      <c r="Y19" s="58" t="s">
        <v>290</v>
      </c>
      <c r="Z19" s="59" t="s">
        <v>292</v>
      </c>
      <c r="AA19" s="60">
        <v>2016</v>
      </c>
      <c r="AB19" s="58" t="s">
        <v>291</v>
      </c>
      <c r="AC19" s="58" t="s">
        <v>299</v>
      </c>
      <c r="AD19" s="59" t="s">
        <v>300</v>
      </c>
      <c r="AE19" s="58" t="s">
        <v>303</v>
      </c>
      <c r="AF19" s="58" t="s">
        <v>308</v>
      </c>
      <c r="AG19" s="59" t="s">
        <v>309</v>
      </c>
      <c r="AH19" s="60">
        <v>2017</v>
      </c>
      <c r="AI19" s="58" t="s">
        <v>313</v>
      </c>
      <c r="AJ19" s="58" t="s">
        <v>315</v>
      </c>
      <c r="AK19" s="59" t="s">
        <v>318</v>
      </c>
      <c r="AL19" s="58" t="s">
        <v>320</v>
      </c>
      <c r="AM19" s="58" t="s">
        <v>323</v>
      </c>
      <c r="AN19" s="59" t="s">
        <v>324</v>
      </c>
      <c r="AO19" s="60">
        <v>2018</v>
      </c>
      <c r="AP19" s="58" t="s">
        <v>327</v>
      </c>
      <c r="AQ19" s="58" t="s">
        <v>334</v>
      </c>
      <c r="AR19" s="59" t="s">
        <v>335</v>
      </c>
      <c r="AS19" s="58" t="s">
        <v>341</v>
      </c>
      <c r="AT19" s="58" t="s">
        <v>343</v>
      </c>
      <c r="AU19" s="59" t="s">
        <v>344</v>
      </c>
      <c r="AV19" s="60">
        <v>2019</v>
      </c>
      <c r="AW19" s="58" t="s">
        <v>348</v>
      </c>
      <c r="AX19" s="58" t="s">
        <v>350</v>
      </c>
      <c r="AY19" s="59" t="s">
        <v>351</v>
      </c>
      <c r="AZ19" s="58" t="s">
        <v>354</v>
      </c>
      <c r="BA19" s="58" t="s">
        <v>356</v>
      </c>
      <c r="BB19" s="59" t="s">
        <v>357</v>
      </c>
      <c r="BC19" s="60">
        <v>2020</v>
      </c>
      <c r="BD19" s="58" t="s">
        <v>360</v>
      </c>
      <c r="BE19" s="58" t="s">
        <v>362</v>
      </c>
      <c r="BF19" s="59" t="s">
        <v>363</v>
      </c>
      <c r="BG19" s="58" t="s">
        <v>374</v>
      </c>
      <c r="BH19" s="58" t="s">
        <v>377</v>
      </c>
      <c r="BI19" s="59" t="s">
        <v>378</v>
      </c>
      <c r="BJ19" s="60">
        <v>2021</v>
      </c>
      <c r="BK19" s="58" t="s">
        <v>384</v>
      </c>
      <c r="BL19" s="58" t="s">
        <v>398</v>
      </c>
      <c r="BM19" s="59" t="s">
        <v>399</v>
      </c>
      <c r="BN19" s="58" t="s">
        <v>416</v>
      </c>
      <c r="BO19" s="58" t="s">
        <v>419</v>
      </c>
      <c r="BP19" s="59" t="s">
        <v>421</v>
      </c>
      <c r="BQ19" s="60">
        <v>2022</v>
      </c>
      <c r="BR19" s="58" t="s">
        <v>425</v>
      </c>
      <c r="BS19" s="58" t="s">
        <v>427</v>
      </c>
      <c r="BT19" s="59" t="s">
        <v>429</v>
      </c>
      <c r="BU19" s="58" t="s">
        <v>431</v>
      </c>
      <c r="BV19" s="58" t="s">
        <v>433</v>
      </c>
      <c r="BW19" s="59" t="s">
        <v>435</v>
      </c>
      <c r="BX19" s="60">
        <v>2023</v>
      </c>
    </row>
    <row r="20" spans="1:76" ht="22.5" customHeight="1" x14ac:dyDescent="0.25">
      <c r="A20" s="63" t="s">
        <v>147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713</v>
      </c>
      <c r="I20" s="111">
        <v>0</v>
      </c>
      <c r="J20" s="111">
        <v>998</v>
      </c>
      <c r="K20" s="111">
        <v>1851</v>
      </c>
      <c r="L20" s="111">
        <v>998</v>
      </c>
      <c r="M20" s="111">
        <v>0</v>
      </c>
      <c r="N20" s="111">
        <v>2048</v>
      </c>
      <c r="O20" s="111">
        <v>2563</v>
      </c>
      <c r="P20" s="111">
        <v>2048</v>
      </c>
      <c r="Q20" s="111">
        <v>2838</v>
      </c>
      <c r="R20" s="111">
        <v>2752</v>
      </c>
      <c r="S20" s="111">
        <v>2838</v>
      </c>
      <c r="T20" s="111">
        <v>2048</v>
      </c>
      <c r="U20" s="111">
        <v>3089</v>
      </c>
      <c r="V20" s="111">
        <v>4456</v>
      </c>
      <c r="W20" s="111">
        <v>3089</v>
      </c>
      <c r="X20" s="111">
        <v>5006</v>
      </c>
      <c r="Y20" s="111">
        <v>6335</v>
      </c>
      <c r="Z20" s="111">
        <v>5006</v>
      </c>
      <c r="AA20" s="111">
        <v>3089</v>
      </c>
      <c r="AB20" s="111">
        <v>6102</v>
      </c>
      <c r="AC20" s="111">
        <v>7652</v>
      </c>
      <c r="AD20" s="111">
        <v>6102</v>
      </c>
      <c r="AE20" s="111">
        <v>7389</v>
      </c>
      <c r="AF20" s="111">
        <v>9869</v>
      </c>
      <c r="AG20" s="111">
        <v>7389</v>
      </c>
      <c r="AH20" s="111">
        <v>6102</v>
      </c>
      <c r="AI20" s="111">
        <v>9462</v>
      </c>
      <c r="AJ20" s="111">
        <v>15832</v>
      </c>
      <c r="AK20" s="111">
        <v>9462</v>
      </c>
      <c r="AL20" s="111">
        <v>14700</v>
      </c>
      <c r="AM20" s="111">
        <v>14169</v>
      </c>
      <c r="AN20" s="111">
        <v>14700</v>
      </c>
      <c r="AO20" s="111">
        <v>9462</v>
      </c>
      <c r="AP20" s="111">
        <v>13759</v>
      </c>
      <c r="AQ20" s="111">
        <v>22547</v>
      </c>
      <c r="AR20" s="111">
        <v>13759</v>
      </c>
      <c r="AS20" s="111">
        <v>20310</v>
      </c>
      <c r="AT20" s="111">
        <v>23506</v>
      </c>
      <c r="AU20" s="111">
        <v>20310</v>
      </c>
      <c r="AV20" s="111">
        <v>13759</v>
      </c>
      <c r="AW20" s="111">
        <v>23470</v>
      </c>
      <c r="AX20" s="111">
        <v>28279</v>
      </c>
      <c r="AY20" s="111">
        <v>23470</v>
      </c>
      <c r="AZ20" s="111">
        <v>28343</v>
      </c>
      <c r="BA20" s="111">
        <v>38171</v>
      </c>
      <c r="BB20" s="111">
        <v>28343</v>
      </c>
      <c r="BC20" s="111">
        <v>23470</v>
      </c>
      <c r="BD20" s="111">
        <v>38997</v>
      </c>
      <c r="BE20" s="111">
        <v>67262</v>
      </c>
      <c r="BF20" s="111">
        <v>38997</v>
      </c>
      <c r="BG20" s="111">
        <v>72591</v>
      </c>
      <c r="BH20" s="111">
        <v>88537</v>
      </c>
      <c r="BI20" s="111">
        <v>72591</v>
      </c>
      <c r="BJ20" s="111">
        <v>38997</v>
      </c>
      <c r="BK20" s="111">
        <v>74251</v>
      </c>
      <c r="BL20" s="111">
        <v>162017</v>
      </c>
      <c r="BM20" s="111">
        <v>74251</v>
      </c>
      <c r="BN20" s="111">
        <v>153329</v>
      </c>
      <c r="BO20" s="111">
        <v>137820</v>
      </c>
      <c r="BP20" s="111">
        <v>153329</v>
      </c>
      <c r="BQ20" s="111">
        <v>74251</v>
      </c>
      <c r="BR20" s="111">
        <v>126349</v>
      </c>
      <c r="BS20" s="111">
        <v>163229</v>
      </c>
      <c r="BT20" s="111">
        <v>126349</v>
      </c>
      <c r="BU20" s="111">
        <v>146560</v>
      </c>
      <c r="BV20" s="111">
        <v>147236</v>
      </c>
      <c r="BW20" s="111">
        <v>146560</v>
      </c>
      <c r="BX20" s="111">
        <v>126349</v>
      </c>
    </row>
    <row r="21" spans="1:76" ht="22.5" customHeight="1" x14ac:dyDescent="0.25">
      <c r="A21" s="62" t="s">
        <v>148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725</v>
      </c>
      <c r="H21" s="61">
        <v>530</v>
      </c>
      <c r="I21" s="61">
        <v>1255</v>
      </c>
      <c r="J21" s="61">
        <v>1095</v>
      </c>
      <c r="K21" s="61">
        <v>715</v>
      </c>
      <c r="L21" s="61">
        <v>1810</v>
      </c>
      <c r="M21" s="61">
        <v>3065</v>
      </c>
      <c r="N21" s="61">
        <v>1589</v>
      </c>
      <c r="O21" s="61">
        <v>647</v>
      </c>
      <c r="P21" s="61">
        <v>2236</v>
      </c>
      <c r="Q21" s="61">
        <v>1419</v>
      </c>
      <c r="R21" s="61">
        <v>588</v>
      </c>
      <c r="S21" s="61">
        <v>2007</v>
      </c>
      <c r="T21" s="61">
        <v>4243</v>
      </c>
      <c r="U21" s="61">
        <v>2634</v>
      </c>
      <c r="V21" s="61">
        <v>1158</v>
      </c>
      <c r="W21" s="61">
        <v>3792</v>
      </c>
      <c r="X21" s="61">
        <v>3224</v>
      </c>
      <c r="Y21" s="61">
        <v>413</v>
      </c>
      <c r="Z21" s="61">
        <v>3637</v>
      </c>
      <c r="AA21" s="61">
        <v>7429</v>
      </c>
      <c r="AB21" s="61">
        <v>4013</v>
      </c>
      <c r="AC21" s="61">
        <v>635</v>
      </c>
      <c r="AD21" s="61">
        <v>4648</v>
      </c>
      <c r="AE21" s="61">
        <v>5707</v>
      </c>
      <c r="AF21" s="61">
        <v>877</v>
      </c>
      <c r="AG21" s="61">
        <v>6584</v>
      </c>
      <c r="AH21" s="61">
        <v>11232</v>
      </c>
      <c r="AI21" s="61">
        <v>10243</v>
      </c>
      <c r="AJ21" s="61">
        <v>2294</v>
      </c>
      <c r="AK21" s="61">
        <v>12537</v>
      </c>
      <c r="AL21" s="61">
        <v>5842</v>
      </c>
      <c r="AM21" s="61">
        <v>1039</v>
      </c>
      <c r="AN21" s="61">
        <v>6881</v>
      </c>
      <c r="AO21" s="61">
        <v>19418</v>
      </c>
      <c r="AP21" s="61">
        <v>14764</v>
      </c>
      <c r="AQ21" s="61">
        <v>2908</v>
      </c>
      <c r="AR21" s="61">
        <v>17672</v>
      </c>
      <c r="AS21" s="61">
        <v>12904</v>
      </c>
      <c r="AT21" s="61">
        <v>1378</v>
      </c>
      <c r="AU21" s="61">
        <v>14282</v>
      </c>
      <c r="AV21" s="61">
        <v>31954</v>
      </c>
      <c r="AW21" s="61">
        <v>16465</v>
      </c>
      <c r="AX21" s="61">
        <v>3334</v>
      </c>
      <c r="AY21" s="61">
        <v>19799</v>
      </c>
      <c r="AZ21" s="61">
        <v>19113</v>
      </c>
      <c r="BA21" s="61">
        <v>5631</v>
      </c>
      <c r="BB21" s="61">
        <v>24744</v>
      </c>
      <c r="BC21" s="61">
        <v>44543</v>
      </c>
      <c r="BD21" s="61">
        <v>43680</v>
      </c>
      <c r="BE21" s="61">
        <v>14433</v>
      </c>
      <c r="BF21" s="61">
        <v>58113</v>
      </c>
      <c r="BG21" s="61">
        <v>25241</v>
      </c>
      <c r="BH21" s="61">
        <v>3498</v>
      </c>
      <c r="BI21" s="61">
        <v>28739</v>
      </c>
      <c r="BJ21" s="61">
        <v>86852</v>
      </c>
      <c r="BK21" s="61">
        <v>32791</v>
      </c>
      <c r="BL21" s="61">
        <v>8700</v>
      </c>
      <c r="BM21" s="61">
        <v>41491</v>
      </c>
      <c r="BN21" s="61">
        <v>24301</v>
      </c>
      <c r="BO21" s="61">
        <v>3297</v>
      </c>
      <c r="BP21" s="61">
        <v>27598</v>
      </c>
      <c r="BQ21" s="61">
        <v>69089</v>
      </c>
      <c r="BR21" s="61">
        <v>57665</v>
      </c>
      <c r="BS21" s="61">
        <v>14043</v>
      </c>
      <c r="BT21" s="61">
        <v>71708</v>
      </c>
      <c r="BU21" s="61">
        <v>36533</v>
      </c>
      <c r="BV21" s="61">
        <v>4178</v>
      </c>
      <c r="BW21" s="61">
        <v>40711</v>
      </c>
      <c r="BX21" s="61">
        <v>112419</v>
      </c>
    </row>
    <row r="22" spans="1:76" ht="22.5" customHeight="1" x14ac:dyDescent="0.25">
      <c r="A22" s="62" t="s">
        <v>149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1892</v>
      </c>
      <c r="AU22" s="61">
        <v>1892</v>
      </c>
      <c r="AV22" s="61">
        <v>1892</v>
      </c>
      <c r="AW22" s="61">
        <v>0</v>
      </c>
      <c r="AX22" s="61">
        <v>0</v>
      </c>
      <c r="AY22" s="61">
        <v>0</v>
      </c>
      <c r="AZ22" s="61">
        <v>0</v>
      </c>
      <c r="BA22" s="61">
        <v>170</v>
      </c>
      <c r="BB22" s="61">
        <v>170</v>
      </c>
      <c r="BC22" s="61">
        <v>170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70034</v>
      </c>
      <c r="BL22" s="61">
        <v>0</v>
      </c>
      <c r="BM22" s="61">
        <v>70034</v>
      </c>
      <c r="BN22" s="61">
        <v>0</v>
      </c>
      <c r="BO22" s="61">
        <v>0</v>
      </c>
      <c r="BP22" s="61">
        <v>0</v>
      </c>
      <c r="BQ22" s="61">
        <v>70034</v>
      </c>
      <c r="BR22" s="61">
        <v>59</v>
      </c>
      <c r="BS22" s="61">
        <v>0</v>
      </c>
      <c r="BT22" s="61">
        <v>59</v>
      </c>
      <c r="BU22" s="61">
        <v>0</v>
      </c>
      <c r="BV22" s="61">
        <v>0</v>
      </c>
      <c r="BW22" s="61">
        <v>0</v>
      </c>
      <c r="BX22" s="61">
        <v>59</v>
      </c>
    </row>
    <row r="23" spans="1:76" ht="22.5" customHeight="1" x14ac:dyDescent="0.25">
      <c r="A23" s="62" t="s">
        <v>150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-4</v>
      </c>
      <c r="W23" s="61">
        <v>-4</v>
      </c>
      <c r="X23" s="61">
        <v>-50</v>
      </c>
      <c r="Y23" s="61">
        <v>-4</v>
      </c>
      <c r="Z23" s="61">
        <v>-54</v>
      </c>
      <c r="AA23" s="61">
        <v>-58</v>
      </c>
      <c r="AB23" s="61">
        <v>0</v>
      </c>
      <c r="AC23" s="61">
        <v>0</v>
      </c>
      <c r="AD23" s="61">
        <v>0</v>
      </c>
      <c r="AE23" s="61">
        <v>-27</v>
      </c>
      <c r="AF23" s="61">
        <v>-8</v>
      </c>
      <c r="AG23" s="61">
        <v>-35</v>
      </c>
      <c r="AH23" s="61">
        <v>-35</v>
      </c>
      <c r="AI23" s="61">
        <v>-60</v>
      </c>
      <c r="AJ23" s="61">
        <v>-11</v>
      </c>
      <c r="AK23" s="61">
        <v>-71</v>
      </c>
      <c r="AL23" s="61">
        <v>-99</v>
      </c>
      <c r="AM23" s="61">
        <v>-19</v>
      </c>
      <c r="AN23" s="61">
        <v>-118</v>
      </c>
      <c r="AO23" s="61">
        <v>-189</v>
      </c>
      <c r="AP23" s="61">
        <v>-253</v>
      </c>
      <c r="AQ23" s="61">
        <v>-14</v>
      </c>
      <c r="AR23" s="61">
        <v>-267</v>
      </c>
      <c r="AS23" s="61">
        <v>-216</v>
      </c>
      <c r="AT23" s="61">
        <v>-25</v>
      </c>
      <c r="AU23" s="61">
        <v>-241</v>
      </c>
      <c r="AV23" s="61">
        <v>-508</v>
      </c>
      <c r="AW23" s="61">
        <v>-505</v>
      </c>
      <c r="AX23" s="61">
        <v>-23</v>
      </c>
      <c r="AY23" s="61">
        <v>-528</v>
      </c>
      <c r="AZ23" s="61">
        <v>-501</v>
      </c>
      <c r="BA23" s="61">
        <v>-91</v>
      </c>
      <c r="BB23" s="61">
        <v>-592</v>
      </c>
      <c r="BC23" s="61">
        <v>-1120</v>
      </c>
      <c r="BD23" s="61">
        <v>-729</v>
      </c>
      <c r="BE23" s="61">
        <v>-178</v>
      </c>
      <c r="BF23" s="61">
        <v>-907</v>
      </c>
      <c r="BG23" s="61">
        <v>-697</v>
      </c>
      <c r="BH23" s="61">
        <v>-113</v>
      </c>
      <c r="BI23" s="61">
        <v>-810</v>
      </c>
      <c r="BJ23" s="61">
        <v>-1717</v>
      </c>
      <c r="BK23" s="61">
        <v>-1351</v>
      </c>
      <c r="BL23" s="61">
        <v>-274</v>
      </c>
      <c r="BM23" s="61">
        <v>-1625</v>
      </c>
      <c r="BN23" s="61">
        <v>-2871</v>
      </c>
      <c r="BO23" s="61">
        <v>-853</v>
      </c>
      <c r="BP23" s="61">
        <v>-3724</v>
      </c>
      <c r="BQ23" s="61">
        <v>-5349</v>
      </c>
      <c r="BR23" s="61">
        <v>-7758</v>
      </c>
      <c r="BS23" s="61">
        <v>-1245</v>
      </c>
      <c r="BT23" s="61">
        <v>-9003</v>
      </c>
      <c r="BU23" s="61">
        <v>-7585</v>
      </c>
      <c r="BV23" s="61">
        <v>-582</v>
      </c>
      <c r="BW23" s="61">
        <v>-8167</v>
      </c>
      <c r="BX23" s="61">
        <v>-17170</v>
      </c>
    </row>
    <row r="24" spans="1:76" ht="22.5" customHeight="1" x14ac:dyDescent="0.25">
      <c r="A24" s="62" t="s">
        <v>151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-12</v>
      </c>
      <c r="H24" s="61">
        <v>-245</v>
      </c>
      <c r="I24" s="61">
        <v>-257</v>
      </c>
      <c r="J24" s="61">
        <v>-242</v>
      </c>
      <c r="K24" s="61">
        <v>-518</v>
      </c>
      <c r="L24" s="61">
        <v>-760</v>
      </c>
      <c r="M24" s="61">
        <v>-1017</v>
      </c>
      <c r="N24" s="61">
        <v>-1074</v>
      </c>
      <c r="O24" s="61">
        <v>-372</v>
      </c>
      <c r="P24" s="61">
        <v>-1446</v>
      </c>
      <c r="Q24" s="61">
        <v>-1505</v>
      </c>
      <c r="R24" s="61">
        <v>-251</v>
      </c>
      <c r="S24" s="61">
        <v>-1756</v>
      </c>
      <c r="T24" s="61">
        <v>-3202</v>
      </c>
      <c r="U24" s="61">
        <v>-1267</v>
      </c>
      <c r="V24" s="61">
        <v>-604</v>
      </c>
      <c r="W24" s="61">
        <v>-1871</v>
      </c>
      <c r="X24" s="61">
        <v>-1845</v>
      </c>
      <c r="Y24" s="61">
        <v>-642</v>
      </c>
      <c r="Z24" s="61">
        <v>-2487</v>
      </c>
      <c r="AA24" s="61">
        <v>-4358</v>
      </c>
      <c r="AB24" s="61">
        <v>-2463</v>
      </c>
      <c r="AC24" s="61">
        <v>-898</v>
      </c>
      <c r="AD24" s="61">
        <v>-3361</v>
      </c>
      <c r="AE24" s="61">
        <v>-3200</v>
      </c>
      <c r="AF24" s="61">
        <v>-1276</v>
      </c>
      <c r="AG24" s="61">
        <v>-4476</v>
      </c>
      <c r="AH24" s="61">
        <v>-7837</v>
      </c>
      <c r="AI24" s="61">
        <v>-3813</v>
      </c>
      <c r="AJ24" s="61">
        <v>-3415</v>
      </c>
      <c r="AK24" s="61">
        <v>-7228</v>
      </c>
      <c r="AL24" s="61">
        <v>-6274</v>
      </c>
      <c r="AM24" s="61">
        <v>-1430</v>
      </c>
      <c r="AN24" s="61">
        <v>-7704</v>
      </c>
      <c r="AO24" s="61">
        <v>-14932</v>
      </c>
      <c r="AP24" s="61">
        <v>-5723</v>
      </c>
      <c r="AQ24" s="61">
        <v>-5131</v>
      </c>
      <c r="AR24" s="61">
        <v>-10854</v>
      </c>
      <c r="AS24" s="61">
        <v>-9492</v>
      </c>
      <c r="AT24" s="61">
        <v>-3281</v>
      </c>
      <c r="AU24" s="61">
        <v>-12773</v>
      </c>
      <c r="AV24" s="61">
        <v>-23627</v>
      </c>
      <c r="AW24" s="61">
        <v>-11151</v>
      </c>
      <c r="AX24" s="61">
        <v>-3247</v>
      </c>
      <c r="AY24" s="61">
        <v>-14398</v>
      </c>
      <c r="AZ24" s="61">
        <v>-8784</v>
      </c>
      <c r="BA24" s="61">
        <v>-4884</v>
      </c>
      <c r="BB24" s="61">
        <v>-13668</v>
      </c>
      <c r="BC24" s="61">
        <v>-28066</v>
      </c>
      <c r="BD24" s="61">
        <v>-14686</v>
      </c>
      <c r="BE24" s="61">
        <v>-8926</v>
      </c>
      <c r="BF24" s="61">
        <v>-23612</v>
      </c>
      <c r="BG24" s="61">
        <v>-8598</v>
      </c>
      <c r="BH24" s="61">
        <v>-17671</v>
      </c>
      <c r="BI24" s="61">
        <v>-26269</v>
      </c>
      <c r="BJ24" s="61">
        <v>-49881</v>
      </c>
      <c r="BK24" s="61">
        <v>-13708</v>
      </c>
      <c r="BL24" s="61">
        <v>-17114</v>
      </c>
      <c r="BM24" s="61">
        <v>-30822</v>
      </c>
      <c r="BN24" s="61">
        <v>-36939</v>
      </c>
      <c r="BO24" s="61">
        <v>-13915</v>
      </c>
      <c r="BP24" s="61">
        <v>-50854</v>
      </c>
      <c r="BQ24" s="61">
        <v>-81676</v>
      </c>
      <c r="BR24" s="61">
        <v>-13086</v>
      </c>
      <c r="BS24" s="61">
        <v>-29467</v>
      </c>
      <c r="BT24" s="61">
        <v>-42553</v>
      </c>
      <c r="BU24" s="61">
        <v>-28272</v>
      </c>
      <c r="BV24" s="61">
        <v>-21514</v>
      </c>
      <c r="BW24" s="61">
        <v>-49786</v>
      </c>
      <c r="BX24" s="61">
        <v>-92339</v>
      </c>
    </row>
    <row r="25" spans="1:76" ht="22.5" customHeight="1" x14ac:dyDescent="0.25">
      <c r="A25" s="63" t="s">
        <v>152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713</v>
      </c>
      <c r="H25" s="111">
        <v>998</v>
      </c>
      <c r="I25" s="111">
        <v>998</v>
      </c>
      <c r="J25" s="111">
        <v>1851</v>
      </c>
      <c r="K25" s="111">
        <v>2048</v>
      </c>
      <c r="L25" s="111">
        <v>2048</v>
      </c>
      <c r="M25" s="111">
        <v>2048</v>
      </c>
      <c r="N25" s="111">
        <v>2563</v>
      </c>
      <c r="O25" s="111">
        <v>2838</v>
      </c>
      <c r="P25" s="111">
        <v>2838</v>
      </c>
      <c r="Q25" s="111">
        <v>2752</v>
      </c>
      <c r="R25" s="111">
        <v>3089</v>
      </c>
      <c r="S25" s="111">
        <v>3089</v>
      </c>
      <c r="T25" s="111">
        <v>3089</v>
      </c>
      <c r="U25" s="111">
        <v>4456</v>
      </c>
      <c r="V25" s="111">
        <v>5006</v>
      </c>
      <c r="W25" s="111">
        <v>5006</v>
      </c>
      <c r="X25" s="111">
        <v>6335</v>
      </c>
      <c r="Y25" s="111">
        <v>6102</v>
      </c>
      <c r="Z25" s="111">
        <v>6102</v>
      </c>
      <c r="AA25" s="111">
        <v>6102</v>
      </c>
      <c r="AB25" s="111">
        <v>7652</v>
      </c>
      <c r="AC25" s="111">
        <v>7389</v>
      </c>
      <c r="AD25" s="111">
        <v>7389</v>
      </c>
      <c r="AE25" s="111">
        <v>9869</v>
      </c>
      <c r="AF25" s="111">
        <v>9462</v>
      </c>
      <c r="AG25" s="111">
        <v>9462</v>
      </c>
      <c r="AH25" s="111">
        <v>9462</v>
      </c>
      <c r="AI25" s="111">
        <v>15832</v>
      </c>
      <c r="AJ25" s="111">
        <v>14700</v>
      </c>
      <c r="AK25" s="111">
        <v>14700</v>
      </c>
      <c r="AL25" s="111">
        <v>14169</v>
      </c>
      <c r="AM25" s="111">
        <v>13759</v>
      </c>
      <c r="AN25" s="111">
        <v>13759</v>
      </c>
      <c r="AO25" s="111">
        <v>13759</v>
      </c>
      <c r="AP25" s="111">
        <v>22547</v>
      </c>
      <c r="AQ25" s="111">
        <v>20310</v>
      </c>
      <c r="AR25" s="111">
        <v>20310</v>
      </c>
      <c r="AS25" s="111">
        <v>23506</v>
      </c>
      <c r="AT25" s="111">
        <v>23470</v>
      </c>
      <c r="AU25" s="111">
        <v>23470</v>
      </c>
      <c r="AV25" s="111">
        <v>23470</v>
      </c>
      <c r="AW25" s="111">
        <v>28279</v>
      </c>
      <c r="AX25" s="111">
        <v>28343</v>
      </c>
      <c r="AY25" s="111">
        <v>28343</v>
      </c>
      <c r="AZ25" s="111">
        <v>38171</v>
      </c>
      <c r="BA25" s="111">
        <v>38997</v>
      </c>
      <c r="BB25" s="111">
        <v>38997</v>
      </c>
      <c r="BC25" s="111">
        <v>38997</v>
      </c>
      <c r="BD25" s="111">
        <v>67262</v>
      </c>
      <c r="BE25" s="111">
        <v>72591</v>
      </c>
      <c r="BF25" s="111">
        <v>72591</v>
      </c>
      <c r="BG25" s="111">
        <v>88537</v>
      </c>
      <c r="BH25" s="111">
        <v>74251</v>
      </c>
      <c r="BI25" s="111">
        <v>74251</v>
      </c>
      <c r="BJ25" s="111">
        <v>74251</v>
      </c>
      <c r="BK25" s="111">
        <v>162017</v>
      </c>
      <c r="BL25" s="111">
        <v>153329</v>
      </c>
      <c r="BM25" s="111">
        <v>153329</v>
      </c>
      <c r="BN25" s="111">
        <v>137820</v>
      </c>
      <c r="BO25" s="111">
        <v>126349</v>
      </c>
      <c r="BP25" s="111">
        <v>126349</v>
      </c>
      <c r="BQ25" s="111">
        <v>126349</v>
      </c>
      <c r="BR25" s="111">
        <v>163229</v>
      </c>
      <c r="BS25" s="111">
        <v>146560</v>
      </c>
      <c r="BT25" s="111">
        <v>146560</v>
      </c>
      <c r="BU25" s="111">
        <v>147236</v>
      </c>
      <c r="BV25" s="111">
        <v>129318</v>
      </c>
      <c r="BW25" s="111">
        <v>129318</v>
      </c>
      <c r="BX25" s="111">
        <v>129318</v>
      </c>
    </row>
    <row r="29" spans="1:76" ht="30" customHeight="1" x14ac:dyDescent="0.5">
      <c r="A29" s="149" t="s">
        <v>153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</row>
    <row r="30" spans="1:76" ht="51" customHeight="1" x14ac:dyDescent="0.25">
      <c r="A30" s="58" t="s">
        <v>142</v>
      </c>
      <c r="B30" s="59" t="s">
        <v>143</v>
      </c>
      <c r="C30" s="58" t="s">
        <v>84</v>
      </c>
      <c r="D30" s="58" t="s">
        <v>103</v>
      </c>
      <c r="E30" s="59" t="s">
        <v>144</v>
      </c>
      <c r="F30" s="60">
        <v>2013</v>
      </c>
      <c r="G30" s="58" t="s">
        <v>105</v>
      </c>
      <c r="H30" s="58" t="s">
        <v>106</v>
      </c>
      <c r="I30" s="59" t="s">
        <v>145</v>
      </c>
      <c r="J30" s="58" t="s">
        <v>108</v>
      </c>
      <c r="K30" s="58" t="s">
        <v>115</v>
      </c>
      <c r="L30" s="59" t="s">
        <v>146</v>
      </c>
      <c r="M30" s="60">
        <v>2014</v>
      </c>
      <c r="N30" s="58" t="s">
        <v>122</v>
      </c>
      <c r="O30" s="58" t="s">
        <v>231</v>
      </c>
      <c r="P30" s="59" t="s">
        <v>242</v>
      </c>
      <c r="Q30" s="58" t="s">
        <v>243</v>
      </c>
      <c r="R30" s="58" t="s">
        <v>257</v>
      </c>
      <c r="S30" s="59" t="s">
        <v>259</v>
      </c>
      <c r="T30" s="60">
        <v>2015</v>
      </c>
      <c r="U30" s="58" t="s">
        <v>265</v>
      </c>
      <c r="V30" s="58" t="s">
        <v>277</v>
      </c>
      <c r="W30" s="59" t="s">
        <v>279</v>
      </c>
      <c r="X30" s="58" t="s">
        <v>287</v>
      </c>
      <c r="Y30" s="58" t="s">
        <v>290</v>
      </c>
      <c r="Z30" s="59" t="s">
        <v>292</v>
      </c>
      <c r="AA30" s="60">
        <v>2016</v>
      </c>
      <c r="AB30" s="58" t="s">
        <v>291</v>
      </c>
      <c r="AC30" s="58" t="s">
        <v>299</v>
      </c>
      <c r="AD30" s="59" t="s">
        <v>300</v>
      </c>
      <c r="AE30" s="58" t="s">
        <v>303</v>
      </c>
      <c r="AF30" s="58" t="s">
        <v>308</v>
      </c>
      <c r="AG30" s="59" t="s">
        <v>309</v>
      </c>
      <c r="AH30" s="60">
        <v>2017</v>
      </c>
      <c r="AI30" s="58" t="s">
        <v>313</v>
      </c>
      <c r="AJ30" s="58" t="s">
        <v>315</v>
      </c>
      <c r="AK30" s="59" t="s">
        <v>318</v>
      </c>
      <c r="AL30" s="58" t="s">
        <v>320</v>
      </c>
      <c r="AM30" s="58" t="s">
        <v>323</v>
      </c>
      <c r="AN30" s="59" t="s">
        <v>324</v>
      </c>
      <c r="AO30" s="60">
        <v>2018</v>
      </c>
      <c r="AP30" s="58" t="s">
        <v>327</v>
      </c>
      <c r="AQ30" s="58" t="s">
        <v>334</v>
      </c>
      <c r="AR30" s="59" t="s">
        <v>335</v>
      </c>
      <c r="AS30" s="58" t="s">
        <v>341</v>
      </c>
      <c r="AT30" s="58" t="s">
        <v>343</v>
      </c>
      <c r="AU30" s="59" t="s">
        <v>344</v>
      </c>
      <c r="AV30" s="60">
        <v>2019</v>
      </c>
      <c r="AW30" s="58" t="s">
        <v>348</v>
      </c>
      <c r="AX30" s="58" t="s">
        <v>350</v>
      </c>
      <c r="AY30" s="59" t="s">
        <v>351</v>
      </c>
      <c r="AZ30" s="58" t="s">
        <v>354</v>
      </c>
      <c r="BA30" s="58" t="s">
        <v>356</v>
      </c>
      <c r="BB30" s="59" t="s">
        <v>357</v>
      </c>
      <c r="BC30" s="60">
        <v>2020</v>
      </c>
      <c r="BD30" s="58" t="s">
        <v>360</v>
      </c>
      <c r="BE30" s="58" t="s">
        <v>362</v>
      </c>
      <c r="BF30" s="59" t="s">
        <v>363</v>
      </c>
      <c r="BG30" s="58" t="s">
        <v>374</v>
      </c>
      <c r="BH30" s="58" t="s">
        <v>377</v>
      </c>
      <c r="BI30" s="59" t="s">
        <v>378</v>
      </c>
      <c r="BJ30" s="60">
        <v>2021</v>
      </c>
      <c r="BK30" s="58" t="s">
        <v>384</v>
      </c>
      <c r="BL30" s="58" t="s">
        <v>398</v>
      </c>
      <c r="BM30" s="59" t="s">
        <v>399</v>
      </c>
      <c r="BN30" s="58" t="s">
        <v>416</v>
      </c>
      <c r="BO30" s="58" t="s">
        <v>419</v>
      </c>
      <c r="BP30" s="59" t="s">
        <v>421</v>
      </c>
      <c r="BQ30" s="60">
        <v>2022</v>
      </c>
      <c r="BR30" s="58" t="s">
        <v>425</v>
      </c>
      <c r="BS30" s="58" t="s">
        <v>427</v>
      </c>
      <c r="BT30" s="59" t="s">
        <v>429</v>
      </c>
      <c r="BU30" s="58" t="s">
        <v>431</v>
      </c>
      <c r="BV30" s="58" t="s">
        <v>433</v>
      </c>
      <c r="BW30" s="59" t="s">
        <v>435</v>
      </c>
      <c r="BX30" s="60">
        <v>2023</v>
      </c>
    </row>
    <row r="31" spans="1:76" ht="22.5" customHeight="1" x14ac:dyDescent="0.25">
      <c r="A31" s="63" t="s">
        <v>147</v>
      </c>
      <c r="B31" s="111">
        <v>7279</v>
      </c>
      <c r="C31" s="111">
        <v>8476</v>
      </c>
      <c r="D31" s="111">
        <v>8187</v>
      </c>
      <c r="E31" s="111">
        <v>8476</v>
      </c>
      <c r="F31" s="111">
        <v>7279</v>
      </c>
      <c r="G31" s="111">
        <v>7678</v>
      </c>
      <c r="H31" s="111">
        <v>8213</v>
      </c>
      <c r="I31" s="111">
        <v>7678</v>
      </c>
      <c r="J31" s="111">
        <v>7834</v>
      </c>
      <c r="K31" s="111">
        <v>7396</v>
      </c>
      <c r="L31" s="111">
        <v>7834</v>
      </c>
      <c r="M31" s="111">
        <v>7678</v>
      </c>
      <c r="N31" s="111">
        <v>8294</v>
      </c>
      <c r="O31" s="111">
        <v>8747</v>
      </c>
      <c r="P31" s="111">
        <v>8294</v>
      </c>
      <c r="Q31" s="111">
        <v>9812</v>
      </c>
      <c r="R31" s="111">
        <v>9028</v>
      </c>
      <c r="S31" s="111">
        <v>9812</v>
      </c>
      <c r="T31" s="111">
        <v>8294</v>
      </c>
      <c r="U31" s="111">
        <v>10388</v>
      </c>
      <c r="V31" s="111">
        <v>10247</v>
      </c>
      <c r="W31" s="111">
        <v>10388</v>
      </c>
      <c r="X31" s="111">
        <v>9861</v>
      </c>
      <c r="Y31" s="111">
        <v>9367</v>
      </c>
      <c r="Z31" s="111">
        <v>9861</v>
      </c>
      <c r="AA31" s="111">
        <v>10388</v>
      </c>
      <c r="AB31" s="111">
        <v>9501</v>
      </c>
      <c r="AC31" s="111">
        <v>7778</v>
      </c>
      <c r="AD31" s="111">
        <v>9501</v>
      </c>
      <c r="AE31" s="111">
        <v>7105</v>
      </c>
      <c r="AF31" s="111">
        <v>7178</v>
      </c>
      <c r="AG31" s="111">
        <v>7105</v>
      </c>
      <c r="AH31" s="111">
        <v>9501</v>
      </c>
      <c r="AI31" s="111">
        <v>6433</v>
      </c>
      <c r="AJ31" s="111">
        <v>5531</v>
      </c>
      <c r="AK31" s="111">
        <v>6433</v>
      </c>
      <c r="AL31" s="111">
        <v>6320</v>
      </c>
      <c r="AM31" s="111">
        <v>6166</v>
      </c>
      <c r="AN31" s="111">
        <v>6320</v>
      </c>
      <c r="AO31" s="111">
        <v>6433</v>
      </c>
      <c r="AP31" s="111">
        <v>5235</v>
      </c>
      <c r="AQ31" s="111">
        <v>4799</v>
      </c>
      <c r="AR31" s="111">
        <v>5235</v>
      </c>
      <c r="AS31" s="111">
        <v>4865</v>
      </c>
      <c r="AT31" s="111">
        <v>5389</v>
      </c>
      <c r="AU31" s="111">
        <v>4865</v>
      </c>
      <c r="AV31" s="111">
        <v>5235</v>
      </c>
      <c r="AW31" s="111">
        <v>6594</v>
      </c>
      <c r="AX31" s="111">
        <v>5751</v>
      </c>
      <c r="AY31" s="111">
        <v>6594</v>
      </c>
      <c r="AZ31" s="111">
        <v>5016</v>
      </c>
      <c r="BA31" s="111">
        <v>4565</v>
      </c>
      <c r="BB31" s="111">
        <v>5016</v>
      </c>
      <c r="BC31" s="111">
        <v>6594</v>
      </c>
      <c r="BD31" s="111">
        <v>4487</v>
      </c>
      <c r="BE31" s="111">
        <v>3064</v>
      </c>
      <c r="BF31" s="111">
        <v>4487</v>
      </c>
      <c r="BG31" s="111">
        <v>2371</v>
      </c>
      <c r="BH31" s="111">
        <v>2046</v>
      </c>
      <c r="BI31" s="111">
        <v>2371</v>
      </c>
      <c r="BJ31" s="111">
        <v>4487</v>
      </c>
      <c r="BK31" s="111">
        <v>1421</v>
      </c>
      <c r="BL31" s="111">
        <v>1301</v>
      </c>
      <c r="BM31" s="111">
        <v>1421</v>
      </c>
      <c r="BN31" s="111">
        <v>1181</v>
      </c>
      <c r="BO31" s="111">
        <v>1170</v>
      </c>
      <c r="BP31" s="111">
        <v>1181</v>
      </c>
      <c r="BQ31" s="111">
        <v>1421</v>
      </c>
      <c r="BR31" s="111">
        <v>1139</v>
      </c>
      <c r="BS31" s="111">
        <v>1530</v>
      </c>
      <c r="BT31" s="111">
        <v>1139</v>
      </c>
      <c r="BU31" s="111">
        <v>1555</v>
      </c>
      <c r="BV31" s="111">
        <v>1408</v>
      </c>
      <c r="BW31" s="111">
        <v>1555</v>
      </c>
      <c r="BX31" s="111">
        <v>1139</v>
      </c>
    </row>
    <row r="32" spans="1:76" ht="22.5" customHeight="1" x14ac:dyDescent="0.25">
      <c r="A32" s="62" t="s">
        <v>148</v>
      </c>
      <c r="B32" s="61">
        <v>1226</v>
      </c>
      <c r="C32" s="61">
        <v>1069</v>
      </c>
      <c r="D32" s="61">
        <v>0</v>
      </c>
      <c r="E32" s="61">
        <v>1069</v>
      </c>
      <c r="F32" s="61">
        <v>2295</v>
      </c>
      <c r="G32" s="61">
        <v>1991</v>
      </c>
      <c r="H32" s="61">
        <v>670</v>
      </c>
      <c r="I32" s="61">
        <v>2661</v>
      </c>
      <c r="J32" s="61">
        <v>885</v>
      </c>
      <c r="K32" s="61">
        <v>1393</v>
      </c>
      <c r="L32" s="61">
        <v>2278</v>
      </c>
      <c r="M32" s="61">
        <v>4939</v>
      </c>
      <c r="N32" s="61">
        <v>1066</v>
      </c>
      <c r="O32" s="61">
        <v>2606</v>
      </c>
      <c r="P32" s="61">
        <v>3672</v>
      </c>
      <c r="Q32" s="61">
        <v>1165</v>
      </c>
      <c r="R32" s="61">
        <v>2480</v>
      </c>
      <c r="S32" s="61">
        <v>3645</v>
      </c>
      <c r="T32" s="61">
        <v>7317</v>
      </c>
      <c r="U32" s="61">
        <v>2173</v>
      </c>
      <c r="V32" s="61">
        <v>1473</v>
      </c>
      <c r="W32" s="61">
        <v>3646</v>
      </c>
      <c r="X32" s="61">
        <v>1642</v>
      </c>
      <c r="Y32" s="61">
        <v>720</v>
      </c>
      <c r="Z32" s="61">
        <v>2362</v>
      </c>
      <c r="AA32" s="61">
        <v>6008</v>
      </c>
      <c r="AB32" s="61">
        <v>2358</v>
      </c>
      <c r="AC32" s="61">
        <v>1539</v>
      </c>
      <c r="AD32" s="61">
        <v>3897</v>
      </c>
      <c r="AE32" s="61">
        <v>1012</v>
      </c>
      <c r="AF32" s="61">
        <v>526</v>
      </c>
      <c r="AG32" s="61">
        <v>1538</v>
      </c>
      <c r="AH32" s="61">
        <v>5435</v>
      </c>
      <c r="AI32" s="61">
        <v>939</v>
      </c>
      <c r="AJ32" s="61">
        <v>1341</v>
      </c>
      <c r="AK32" s="61">
        <v>2280</v>
      </c>
      <c r="AL32" s="61">
        <v>576</v>
      </c>
      <c r="AM32" s="61">
        <v>288</v>
      </c>
      <c r="AN32" s="61">
        <v>864</v>
      </c>
      <c r="AO32" s="61">
        <v>3144</v>
      </c>
      <c r="AP32" s="61">
        <v>448</v>
      </c>
      <c r="AQ32" s="61">
        <v>1165</v>
      </c>
      <c r="AR32" s="61">
        <v>1613</v>
      </c>
      <c r="AS32" s="61">
        <v>977</v>
      </c>
      <c r="AT32" s="61">
        <v>495</v>
      </c>
      <c r="AU32" s="61">
        <v>1472</v>
      </c>
      <c r="AV32" s="61">
        <v>3085</v>
      </c>
      <c r="AW32" s="61">
        <v>731</v>
      </c>
      <c r="AX32" s="61">
        <v>161</v>
      </c>
      <c r="AY32" s="61">
        <v>892</v>
      </c>
      <c r="AZ32" s="61">
        <v>193</v>
      </c>
      <c r="BA32" s="61">
        <v>177</v>
      </c>
      <c r="BB32" s="61">
        <v>370</v>
      </c>
      <c r="BC32" s="61">
        <v>1262</v>
      </c>
      <c r="BD32" s="61">
        <v>37</v>
      </c>
      <c r="BE32" s="61">
        <v>258</v>
      </c>
      <c r="BF32" s="61">
        <v>295</v>
      </c>
      <c r="BG32" s="61">
        <v>209</v>
      </c>
      <c r="BH32" s="61">
        <v>216</v>
      </c>
      <c r="BI32" s="61">
        <v>425</v>
      </c>
      <c r="BJ32" s="61">
        <v>720</v>
      </c>
      <c r="BK32" s="61">
        <v>167</v>
      </c>
      <c r="BL32" s="61">
        <v>29</v>
      </c>
      <c r="BM32" s="61">
        <v>196</v>
      </c>
      <c r="BN32" s="61">
        <v>219</v>
      </c>
      <c r="BO32" s="61">
        <v>52</v>
      </c>
      <c r="BP32" s="61">
        <v>271</v>
      </c>
      <c r="BQ32" s="61">
        <v>467</v>
      </c>
      <c r="BR32" s="61">
        <v>413</v>
      </c>
      <c r="BS32" s="61">
        <v>178</v>
      </c>
      <c r="BT32" s="61">
        <v>591</v>
      </c>
      <c r="BU32" s="61">
        <v>306</v>
      </c>
      <c r="BV32" s="61">
        <v>12</v>
      </c>
      <c r="BW32" s="61">
        <v>318</v>
      </c>
      <c r="BX32" s="61">
        <v>909</v>
      </c>
    </row>
    <row r="33" spans="1:76" ht="22.5" customHeight="1" x14ac:dyDescent="0.25">
      <c r="A33" s="62" t="s">
        <v>149</v>
      </c>
      <c r="B33" s="61">
        <v>554</v>
      </c>
      <c r="C33" s="61">
        <v>0</v>
      </c>
      <c r="D33" s="61">
        <v>109</v>
      </c>
      <c r="E33" s="61">
        <v>109</v>
      </c>
      <c r="F33" s="61">
        <v>663</v>
      </c>
      <c r="G33" s="61">
        <v>0</v>
      </c>
      <c r="H33" s="61">
        <v>0</v>
      </c>
      <c r="I33" s="61">
        <v>0</v>
      </c>
      <c r="J33" s="61">
        <v>0</v>
      </c>
      <c r="K33" s="61">
        <v>1480</v>
      </c>
      <c r="L33" s="61">
        <v>1480</v>
      </c>
      <c r="M33" s="61">
        <v>1480</v>
      </c>
      <c r="N33" s="61">
        <v>527</v>
      </c>
      <c r="O33" s="61">
        <v>0</v>
      </c>
      <c r="P33" s="61">
        <v>527</v>
      </c>
      <c r="Q33" s="61">
        <v>0</v>
      </c>
      <c r="R33" s="61">
        <v>0</v>
      </c>
      <c r="S33" s="61">
        <v>0</v>
      </c>
      <c r="T33" s="61">
        <v>527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1535</v>
      </c>
      <c r="AU33" s="61">
        <v>1535</v>
      </c>
      <c r="AV33" s="61">
        <v>1535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135</v>
      </c>
      <c r="BI33" s="61">
        <v>135</v>
      </c>
      <c r="BJ33" s="61">
        <v>135</v>
      </c>
      <c r="BK33" s="61">
        <v>0</v>
      </c>
      <c r="BL33" s="61">
        <v>0</v>
      </c>
      <c r="BM33" s="61">
        <v>0</v>
      </c>
      <c r="BN33" s="61">
        <v>0</v>
      </c>
      <c r="BO33" s="61">
        <v>0</v>
      </c>
      <c r="BP33" s="61">
        <v>0</v>
      </c>
      <c r="BQ33" s="61">
        <v>0</v>
      </c>
      <c r="BR33" s="61">
        <v>237</v>
      </c>
      <c r="BS33" s="61">
        <v>0</v>
      </c>
      <c r="BT33" s="61">
        <v>237</v>
      </c>
      <c r="BU33" s="61">
        <v>0</v>
      </c>
      <c r="BV33" s="61">
        <v>0</v>
      </c>
      <c r="BW33" s="61">
        <v>0</v>
      </c>
      <c r="BX33" s="61">
        <v>237</v>
      </c>
    </row>
    <row r="34" spans="1:76" ht="22.5" customHeight="1" x14ac:dyDescent="0.25">
      <c r="A34" s="62" t="s">
        <v>150</v>
      </c>
      <c r="B34" s="61">
        <v>-533</v>
      </c>
      <c r="C34" s="61">
        <v>-1315</v>
      </c>
      <c r="D34" s="61">
        <v>-618</v>
      </c>
      <c r="E34" s="61">
        <v>-1933</v>
      </c>
      <c r="F34" s="61">
        <v>-2466</v>
      </c>
      <c r="G34" s="61">
        <v>-1439</v>
      </c>
      <c r="H34" s="61">
        <v>-971</v>
      </c>
      <c r="I34" s="61">
        <v>-2410</v>
      </c>
      <c r="J34" s="61">
        <v>-1260</v>
      </c>
      <c r="K34" s="61">
        <v>-1955</v>
      </c>
      <c r="L34" s="61">
        <v>-3215</v>
      </c>
      <c r="M34" s="61">
        <v>-5625</v>
      </c>
      <c r="N34" s="61">
        <v>-1122</v>
      </c>
      <c r="O34" s="61">
        <v>-1517</v>
      </c>
      <c r="P34" s="61">
        <v>-2639</v>
      </c>
      <c r="Q34" s="61">
        <v>-1877</v>
      </c>
      <c r="R34" s="61">
        <v>-1023</v>
      </c>
      <c r="S34" s="61">
        <v>-2900</v>
      </c>
      <c r="T34" s="61">
        <v>-5539</v>
      </c>
      <c r="U34" s="61">
        <v>-2115</v>
      </c>
      <c r="V34" s="61">
        <v>-1245</v>
      </c>
      <c r="W34" s="61">
        <v>-3360</v>
      </c>
      <c r="X34" s="61">
        <v>-1217</v>
      </c>
      <c r="Y34" s="61">
        <v>-328</v>
      </c>
      <c r="Z34" s="61">
        <v>-1545</v>
      </c>
      <c r="AA34" s="61">
        <v>-4905</v>
      </c>
      <c r="AB34" s="61">
        <v>-2770</v>
      </c>
      <c r="AC34" s="61">
        <v>-1783</v>
      </c>
      <c r="AD34" s="61">
        <v>-4553</v>
      </c>
      <c r="AE34" s="61">
        <v>-585</v>
      </c>
      <c r="AF34" s="61">
        <v>-1152</v>
      </c>
      <c r="AG34" s="61">
        <v>-1737</v>
      </c>
      <c r="AH34" s="61">
        <v>-6290</v>
      </c>
      <c r="AI34" s="61">
        <v>-1695</v>
      </c>
      <c r="AJ34" s="61">
        <v>-379</v>
      </c>
      <c r="AK34" s="61">
        <v>-2074</v>
      </c>
      <c r="AL34" s="61">
        <v>-536</v>
      </c>
      <c r="AM34" s="61">
        <v>-1147</v>
      </c>
      <c r="AN34" s="61">
        <v>-1683</v>
      </c>
      <c r="AO34" s="61">
        <v>-3757</v>
      </c>
      <c r="AP34" s="61">
        <v>-817</v>
      </c>
      <c r="AQ34" s="61">
        <v>-1043</v>
      </c>
      <c r="AR34" s="61">
        <v>-1860</v>
      </c>
      <c r="AS34" s="61">
        <v>-393</v>
      </c>
      <c r="AT34" s="61">
        <v>-776</v>
      </c>
      <c r="AU34" s="61">
        <v>-1169</v>
      </c>
      <c r="AV34" s="61">
        <v>-3029</v>
      </c>
      <c r="AW34" s="61">
        <v>-1481</v>
      </c>
      <c r="AX34" s="61">
        <v>-812</v>
      </c>
      <c r="AY34" s="61">
        <v>-2293</v>
      </c>
      <c r="AZ34" s="61">
        <v>-568</v>
      </c>
      <c r="BA34" s="61">
        <v>-99</v>
      </c>
      <c r="BB34" s="61">
        <v>-667</v>
      </c>
      <c r="BC34" s="61">
        <v>-2960</v>
      </c>
      <c r="BD34" s="61">
        <v>-1435</v>
      </c>
      <c r="BE34" s="61">
        <v>-894</v>
      </c>
      <c r="BF34" s="61">
        <v>-2329</v>
      </c>
      <c r="BG34" s="61">
        <v>-507</v>
      </c>
      <c r="BH34" s="61">
        <v>-961</v>
      </c>
      <c r="BI34" s="61">
        <v>-1468</v>
      </c>
      <c r="BJ34" s="61">
        <v>-3797</v>
      </c>
      <c r="BK34" s="61">
        <v>-275</v>
      </c>
      <c r="BL34" s="61">
        <v>-143</v>
      </c>
      <c r="BM34" s="61">
        <v>-418</v>
      </c>
      <c r="BN34" s="61">
        <v>-215</v>
      </c>
      <c r="BO34" s="61">
        <v>-45</v>
      </c>
      <c r="BP34" s="61">
        <v>-260</v>
      </c>
      <c r="BQ34" s="61">
        <v>-678</v>
      </c>
      <c r="BR34" s="61">
        <v>-209</v>
      </c>
      <c r="BS34" s="61">
        <v>-125</v>
      </c>
      <c r="BT34" s="61">
        <v>-334</v>
      </c>
      <c r="BU34" s="61">
        <v>-407</v>
      </c>
      <c r="BV34" s="61">
        <v>-48</v>
      </c>
      <c r="BW34" s="61">
        <v>-455</v>
      </c>
      <c r="BX34" s="61">
        <v>-789</v>
      </c>
    </row>
    <row r="35" spans="1:76" ht="22.5" customHeight="1" x14ac:dyDescent="0.25">
      <c r="A35" s="62" t="s">
        <v>151</v>
      </c>
      <c r="B35" s="61">
        <v>-50</v>
      </c>
      <c r="C35" s="61">
        <v>-43</v>
      </c>
      <c r="D35" s="61">
        <v>0</v>
      </c>
      <c r="E35" s="61">
        <v>-43</v>
      </c>
      <c r="F35" s="61">
        <v>-93</v>
      </c>
      <c r="G35" s="61">
        <v>-17</v>
      </c>
      <c r="H35" s="61">
        <v>-78</v>
      </c>
      <c r="I35" s="61">
        <v>-95</v>
      </c>
      <c r="J35" s="61">
        <v>-63</v>
      </c>
      <c r="K35" s="61">
        <v>-20</v>
      </c>
      <c r="L35" s="61">
        <v>-83</v>
      </c>
      <c r="M35" s="61">
        <v>-178</v>
      </c>
      <c r="N35" s="61">
        <v>-18</v>
      </c>
      <c r="O35" s="61">
        <v>-24</v>
      </c>
      <c r="P35" s="61">
        <v>-42</v>
      </c>
      <c r="Q35" s="61">
        <v>-72</v>
      </c>
      <c r="R35" s="61">
        <v>-97</v>
      </c>
      <c r="S35" s="61">
        <v>-169</v>
      </c>
      <c r="T35" s="61">
        <v>-211</v>
      </c>
      <c r="U35" s="61">
        <v>-199</v>
      </c>
      <c r="V35" s="61">
        <v>-614</v>
      </c>
      <c r="W35" s="61">
        <v>-813</v>
      </c>
      <c r="X35" s="61">
        <v>-919</v>
      </c>
      <c r="Y35" s="61">
        <v>-258</v>
      </c>
      <c r="Z35" s="61">
        <v>-1177</v>
      </c>
      <c r="AA35" s="61">
        <v>-1990</v>
      </c>
      <c r="AB35" s="61">
        <v>-1311</v>
      </c>
      <c r="AC35" s="61">
        <v>-429</v>
      </c>
      <c r="AD35" s="61">
        <v>-1740</v>
      </c>
      <c r="AE35" s="61">
        <v>-354</v>
      </c>
      <c r="AF35" s="61">
        <v>-119</v>
      </c>
      <c r="AG35" s="61">
        <v>-473</v>
      </c>
      <c r="AH35" s="61">
        <v>-2213</v>
      </c>
      <c r="AI35" s="61">
        <v>-146</v>
      </c>
      <c r="AJ35" s="61">
        <v>-173</v>
      </c>
      <c r="AK35" s="61">
        <v>-319</v>
      </c>
      <c r="AL35" s="61">
        <v>-194</v>
      </c>
      <c r="AM35" s="61">
        <v>-72</v>
      </c>
      <c r="AN35" s="61">
        <v>-266</v>
      </c>
      <c r="AO35" s="61">
        <v>-585</v>
      </c>
      <c r="AP35" s="61">
        <v>-67</v>
      </c>
      <c r="AQ35" s="61">
        <v>-56</v>
      </c>
      <c r="AR35" s="61">
        <v>-123</v>
      </c>
      <c r="AS35" s="61">
        <v>-60</v>
      </c>
      <c r="AT35" s="61">
        <v>-49</v>
      </c>
      <c r="AU35" s="61">
        <v>-109</v>
      </c>
      <c r="AV35" s="61">
        <v>-232</v>
      </c>
      <c r="AW35" s="61">
        <v>-93</v>
      </c>
      <c r="AX35" s="61">
        <v>-84</v>
      </c>
      <c r="AY35" s="61">
        <v>-177</v>
      </c>
      <c r="AZ35" s="61">
        <v>-76</v>
      </c>
      <c r="BA35" s="61">
        <v>-156</v>
      </c>
      <c r="BB35" s="61">
        <v>-232</v>
      </c>
      <c r="BC35" s="61">
        <v>-409</v>
      </c>
      <c r="BD35" s="61">
        <v>-25</v>
      </c>
      <c r="BE35" s="61">
        <v>-57</v>
      </c>
      <c r="BF35" s="61">
        <v>-82</v>
      </c>
      <c r="BG35" s="61">
        <v>-27</v>
      </c>
      <c r="BH35" s="61">
        <v>-15</v>
      </c>
      <c r="BI35" s="61">
        <v>-42</v>
      </c>
      <c r="BJ35" s="61">
        <v>-124</v>
      </c>
      <c r="BK35" s="61">
        <v>-12</v>
      </c>
      <c r="BL35" s="61">
        <v>-6</v>
      </c>
      <c r="BM35" s="61">
        <v>-18</v>
      </c>
      <c r="BN35" s="61">
        <v>-15</v>
      </c>
      <c r="BO35" s="61">
        <v>-38</v>
      </c>
      <c r="BP35" s="61">
        <v>-53</v>
      </c>
      <c r="BQ35" s="61">
        <v>-71</v>
      </c>
      <c r="BR35" s="61">
        <v>-50</v>
      </c>
      <c r="BS35" s="61">
        <v>-28</v>
      </c>
      <c r="BT35" s="61">
        <v>-78</v>
      </c>
      <c r="BU35" s="61">
        <v>-46</v>
      </c>
      <c r="BV35" s="61">
        <v>-23</v>
      </c>
      <c r="BW35" s="61">
        <v>-69</v>
      </c>
      <c r="BX35" s="61">
        <v>-147</v>
      </c>
    </row>
    <row r="36" spans="1:76" ht="22.5" customHeight="1" x14ac:dyDescent="0.25">
      <c r="A36" s="63" t="s">
        <v>152</v>
      </c>
      <c r="B36" s="111">
        <v>8476</v>
      </c>
      <c r="C36" s="111">
        <v>8187</v>
      </c>
      <c r="D36" s="111">
        <v>7678</v>
      </c>
      <c r="E36" s="111">
        <v>7678</v>
      </c>
      <c r="F36" s="111">
        <v>7678</v>
      </c>
      <c r="G36" s="111">
        <v>8213</v>
      </c>
      <c r="H36" s="111">
        <v>7834</v>
      </c>
      <c r="I36" s="111">
        <v>7834</v>
      </c>
      <c r="J36" s="111">
        <v>7396</v>
      </c>
      <c r="K36" s="111">
        <v>8294</v>
      </c>
      <c r="L36" s="111">
        <v>8294</v>
      </c>
      <c r="M36" s="111">
        <v>8294</v>
      </c>
      <c r="N36" s="111">
        <v>8747</v>
      </c>
      <c r="O36" s="111">
        <v>9812</v>
      </c>
      <c r="P36" s="111">
        <v>9812</v>
      </c>
      <c r="Q36" s="111">
        <v>9028</v>
      </c>
      <c r="R36" s="111">
        <v>10388</v>
      </c>
      <c r="S36" s="111">
        <v>10388</v>
      </c>
      <c r="T36" s="111">
        <v>10388</v>
      </c>
      <c r="U36" s="111">
        <v>10247</v>
      </c>
      <c r="V36" s="111">
        <v>9861</v>
      </c>
      <c r="W36" s="111">
        <v>9861</v>
      </c>
      <c r="X36" s="111">
        <v>9367</v>
      </c>
      <c r="Y36" s="111">
        <v>9501</v>
      </c>
      <c r="Z36" s="111">
        <v>9501</v>
      </c>
      <c r="AA36" s="111">
        <v>9501</v>
      </c>
      <c r="AB36" s="111">
        <v>7778</v>
      </c>
      <c r="AC36" s="111">
        <v>7105</v>
      </c>
      <c r="AD36" s="111">
        <v>7105</v>
      </c>
      <c r="AE36" s="111">
        <v>7178</v>
      </c>
      <c r="AF36" s="111">
        <v>6433</v>
      </c>
      <c r="AG36" s="111">
        <v>6433</v>
      </c>
      <c r="AH36" s="111">
        <v>6433</v>
      </c>
      <c r="AI36" s="111">
        <v>5531</v>
      </c>
      <c r="AJ36" s="111">
        <v>6320</v>
      </c>
      <c r="AK36" s="111">
        <v>6320</v>
      </c>
      <c r="AL36" s="111">
        <v>6166</v>
      </c>
      <c r="AM36" s="111">
        <v>5235</v>
      </c>
      <c r="AN36" s="111">
        <v>5235</v>
      </c>
      <c r="AO36" s="111">
        <v>5235</v>
      </c>
      <c r="AP36" s="111">
        <v>4799</v>
      </c>
      <c r="AQ36" s="111">
        <v>4865</v>
      </c>
      <c r="AR36" s="111">
        <v>4865</v>
      </c>
      <c r="AS36" s="111">
        <v>5389</v>
      </c>
      <c r="AT36" s="111">
        <v>6594</v>
      </c>
      <c r="AU36" s="111">
        <v>6594</v>
      </c>
      <c r="AV36" s="111">
        <v>6594</v>
      </c>
      <c r="AW36" s="111">
        <v>5751</v>
      </c>
      <c r="AX36" s="111">
        <v>5016</v>
      </c>
      <c r="AY36" s="111">
        <v>5016</v>
      </c>
      <c r="AZ36" s="111">
        <v>4565</v>
      </c>
      <c r="BA36" s="111">
        <v>4487</v>
      </c>
      <c r="BB36" s="111">
        <v>4487</v>
      </c>
      <c r="BC36" s="111">
        <v>4487</v>
      </c>
      <c r="BD36" s="111">
        <v>3064</v>
      </c>
      <c r="BE36" s="111">
        <v>2371</v>
      </c>
      <c r="BF36" s="111">
        <v>2371</v>
      </c>
      <c r="BG36" s="111">
        <v>2046</v>
      </c>
      <c r="BH36" s="111">
        <v>1421</v>
      </c>
      <c r="BI36" s="111">
        <v>1421</v>
      </c>
      <c r="BJ36" s="111">
        <v>1421</v>
      </c>
      <c r="BK36" s="111">
        <v>1301</v>
      </c>
      <c r="BL36" s="111">
        <v>1181</v>
      </c>
      <c r="BM36" s="111">
        <v>1181</v>
      </c>
      <c r="BN36" s="111">
        <v>1170</v>
      </c>
      <c r="BO36" s="111">
        <v>1139</v>
      </c>
      <c r="BP36" s="111">
        <v>1139</v>
      </c>
      <c r="BQ36" s="111">
        <v>1139</v>
      </c>
      <c r="BR36" s="111">
        <v>1530</v>
      </c>
      <c r="BS36" s="111">
        <v>1555</v>
      </c>
      <c r="BT36" s="111">
        <v>1555</v>
      </c>
      <c r="BU36" s="111">
        <v>1408</v>
      </c>
      <c r="BV36" s="111">
        <v>1349</v>
      </c>
      <c r="BW36" s="111">
        <v>1349</v>
      </c>
      <c r="BX36" s="111">
        <v>1349</v>
      </c>
    </row>
    <row r="40" spans="1:76" ht="30" customHeight="1" x14ac:dyDescent="0.5">
      <c r="A40" s="151" t="s">
        <v>253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</row>
    <row r="41" spans="1:76" ht="51" customHeight="1" x14ac:dyDescent="0.25">
      <c r="A41" s="58" t="s">
        <v>142</v>
      </c>
      <c r="B41" s="59" t="s">
        <v>143</v>
      </c>
      <c r="C41" s="58" t="s">
        <v>84</v>
      </c>
      <c r="D41" s="58" t="s">
        <v>103</v>
      </c>
      <c r="E41" s="59" t="s">
        <v>144</v>
      </c>
      <c r="F41" s="60">
        <v>2013</v>
      </c>
      <c r="G41" s="58" t="s">
        <v>105</v>
      </c>
      <c r="H41" s="58" t="s">
        <v>106</v>
      </c>
      <c r="I41" s="59" t="s">
        <v>145</v>
      </c>
      <c r="J41" s="58" t="s">
        <v>108</v>
      </c>
      <c r="K41" s="58" t="s">
        <v>115</v>
      </c>
      <c r="L41" s="59" t="s">
        <v>146</v>
      </c>
      <c r="M41" s="60">
        <v>2014</v>
      </c>
      <c r="N41" s="58" t="s">
        <v>122</v>
      </c>
      <c r="O41" s="58" t="s">
        <v>231</v>
      </c>
      <c r="P41" s="59" t="s">
        <v>242</v>
      </c>
      <c r="Q41" s="58" t="s">
        <v>243</v>
      </c>
      <c r="R41" s="58" t="s">
        <v>257</v>
      </c>
      <c r="S41" s="59" t="s">
        <v>259</v>
      </c>
      <c r="T41" s="60">
        <v>2015</v>
      </c>
      <c r="U41" s="58" t="s">
        <v>265</v>
      </c>
      <c r="V41" s="58" t="s">
        <v>277</v>
      </c>
      <c r="W41" s="59" t="s">
        <v>279</v>
      </c>
      <c r="X41" s="58" t="s">
        <v>287</v>
      </c>
      <c r="Y41" s="58" t="s">
        <v>290</v>
      </c>
      <c r="Z41" s="59" t="s">
        <v>292</v>
      </c>
      <c r="AA41" s="60">
        <v>2016</v>
      </c>
      <c r="AB41" s="58" t="s">
        <v>291</v>
      </c>
      <c r="AC41" s="58" t="s">
        <v>299</v>
      </c>
      <c r="AD41" s="59" t="s">
        <v>300</v>
      </c>
      <c r="AE41" s="58" t="s">
        <v>303</v>
      </c>
      <c r="AF41" s="58" t="s">
        <v>308</v>
      </c>
      <c r="AG41" s="59" t="s">
        <v>309</v>
      </c>
      <c r="AH41" s="60">
        <v>2017</v>
      </c>
      <c r="AI41" s="58" t="s">
        <v>313</v>
      </c>
      <c r="AJ41" s="58" t="s">
        <v>315</v>
      </c>
      <c r="AK41" s="59" t="s">
        <v>318</v>
      </c>
      <c r="AL41" s="58" t="s">
        <v>320</v>
      </c>
      <c r="AM41" s="58" t="s">
        <v>323</v>
      </c>
      <c r="AN41" s="59" t="s">
        <v>324</v>
      </c>
      <c r="AO41" s="60">
        <v>2018</v>
      </c>
      <c r="AP41" s="58" t="s">
        <v>327</v>
      </c>
      <c r="AQ41" s="58" t="s">
        <v>334</v>
      </c>
      <c r="AR41" s="59" t="s">
        <v>335</v>
      </c>
      <c r="AS41" s="58" t="s">
        <v>341</v>
      </c>
      <c r="AT41" s="58" t="s">
        <v>343</v>
      </c>
      <c r="AU41" s="59" t="s">
        <v>344</v>
      </c>
      <c r="AV41" s="60">
        <v>2019</v>
      </c>
      <c r="AW41" s="58" t="s">
        <v>348</v>
      </c>
      <c r="AX41" s="58" t="s">
        <v>350</v>
      </c>
      <c r="AY41" s="59" t="s">
        <v>351</v>
      </c>
      <c r="AZ41" s="58" t="s">
        <v>354</v>
      </c>
      <c r="BA41" s="58" t="s">
        <v>356</v>
      </c>
      <c r="BB41" s="59" t="s">
        <v>357</v>
      </c>
      <c r="BC41" s="60">
        <v>2020</v>
      </c>
      <c r="BD41" s="58" t="s">
        <v>360</v>
      </c>
      <c r="BE41" s="58" t="s">
        <v>362</v>
      </c>
      <c r="BF41" s="59" t="s">
        <v>363</v>
      </c>
      <c r="BG41" s="58" t="s">
        <v>374</v>
      </c>
      <c r="BH41" s="58" t="s">
        <v>377</v>
      </c>
      <c r="BI41" s="59" t="s">
        <v>378</v>
      </c>
      <c r="BJ41" s="60">
        <v>2021</v>
      </c>
      <c r="BK41" s="58" t="s">
        <v>384</v>
      </c>
      <c r="BL41" s="58" t="s">
        <v>398</v>
      </c>
      <c r="BM41" s="59" t="s">
        <v>399</v>
      </c>
      <c r="BN41" s="58" t="s">
        <v>416</v>
      </c>
      <c r="BO41" s="58" t="s">
        <v>419</v>
      </c>
      <c r="BP41" s="59" t="s">
        <v>421</v>
      </c>
      <c r="BQ41" s="60">
        <v>2022</v>
      </c>
      <c r="BR41" s="58" t="s">
        <v>425</v>
      </c>
      <c r="BS41" s="58" t="s">
        <v>427</v>
      </c>
      <c r="BT41" s="59" t="s">
        <v>429</v>
      </c>
      <c r="BU41" s="58" t="s">
        <v>431</v>
      </c>
      <c r="BV41" s="58" t="s">
        <v>433</v>
      </c>
      <c r="BW41" s="59" t="s">
        <v>435</v>
      </c>
      <c r="BX41" s="60">
        <v>2023</v>
      </c>
    </row>
    <row r="42" spans="1:76" ht="22.5" customHeight="1" x14ac:dyDescent="0.25">
      <c r="A42" s="63" t="s">
        <v>147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81</v>
      </c>
      <c r="R42" s="111">
        <v>200</v>
      </c>
      <c r="S42" s="111">
        <v>81</v>
      </c>
      <c r="T42" s="111">
        <v>0</v>
      </c>
      <c r="U42" s="111">
        <v>231</v>
      </c>
      <c r="V42" s="111">
        <v>337</v>
      </c>
      <c r="W42" s="111">
        <v>231</v>
      </c>
      <c r="X42" s="111">
        <v>395</v>
      </c>
      <c r="Y42" s="111">
        <v>523</v>
      </c>
      <c r="Z42" s="111">
        <v>395</v>
      </c>
      <c r="AA42" s="111">
        <v>231</v>
      </c>
      <c r="AB42" s="111">
        <v>805</v>
      </c>
      <c r="AC42" s="111">
        <v>1256</v>
      </c>
      <c r="AD42" s="111">
        <v>805</v>
      </c>
      <c r="AE42" s="111">
        <v>1330</v>
      </c>
      <c r="AF42" s="111">
        <v>1661</v>
      </c>
      <c r="AG42" s="111">
        <v>1330</v>
      </c>
      <c r="AH42" s="111">
        <v>805</v>
      </c>
      <c r="AI42" s="111">
        <v>2256</v>
      </c>
      <c r="AJ42" s="111">
        <v>2523</v>
      </c>
      <c r="AK42" s="111">
        <v>2256</v>
      </c>
      <c r="AL42" s="111">
        <v>3018</v>
      </c>
      <c r="AM42" s="111">
        <v>2982</v>
      </c>
      <c r="AN42" s="111">
        <v>3018</v>
      </c>
      <c r="AO42" s="111">
        <v>2256</v>
      </c>
      <c r="AP42" s="111">
        <v>3123</v>
      </c>
      <c r="AQ42" s="111">
        <v>5452</v>
      </c>
      <c r="AR42" s="111">
        <v>3123</v>
      </c>
      <c r="AS42" s="111">
        <v>6419</v>
      </c>
      <c r="AT42" s="111">
        <v>7894</v>
      </c>
      <c r="AU42" s="111">
        <v>6419</v>
      </c>
      <c r="AV42" s="111">
        <v>3123</v>
      </c>
      <c r="AW42" s="111">
        <v>8017</v>
      </c>
      <c r="AX42" s="111">
        <v>9285</v>
      </c>
      <c r="AY42" s="111">
        <v>8017</v>
      </c>
      <c r="AZ42" s="111">
        <v>10145</v>
      </c>
      <c r="BA42" s="111">
        <v>12913</v>
      </c>
      <c r="BB42" s="111">
        <v>10145</v>
      </c>
      <c r="BC42" s="111">
        <v>8017</v>
      </c>
      <c r="BD42" s="111">
        <v>14836</v>
      </c>
      <c r="BE42" s="111">
        <v>16549</v>
      </c>
      <c r="BF42" s="111">
        <v>14836</v>
      </c>
      <c r="BG42" s="111">
        <v>12603</v>
      </c>
      <c r="BH42" s="111">
        <v>15012</v>
      </c>
      <c r="BI42" s="111">
        <v>12603</v>
      </c>
      <c r="BJ42" s="111">
        <v>14836</v>
      </c>
      <c r="BK42" s="111">
        <v>13478</v>
      </c>
      <c r="BL42" s="111">
        <v>32075</v>
      </c>
      <c r="BM42" s="111">
        <v>13478</v>
      </c>
      <c r="BN42" s="111">
        <v>28669</v>
      </c>
      <c r="BO42" s="111">
        <v>30490</v>
      </c>
      <c r="BP42" s="111">
        <v>28669</v>
      </c>
      <c r="BQ42" s="111">
        <v>13478</v>
      </c>
      <c r="BR42" s="111">
        <v>29633</v>
      </c>
      <c r="BS42" s="111">
        <v>38083</v>
      </c>
      <c r="BT42" s="111">
        <v>29633</v>
      </c>
      <c r="BU42" s="111">
        <v>29170</v>
      </c>
      <c r="BV42" s="111">
        <v>34273</v>
      </c>
      <c r="BW42" s="111">
        <v>29170</v>
      </c>
      <c r="BX42" s="111">
        <v>29633</v>
      </c>
    </row>
    <row r="43" spans="1:76" ht="22.5" customHeight="1" x14ac:dyDescent="0.25">
      <c r="A43" s="62" t="s">
        <v>148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85</v>
      </c>
      <c r="P43" s="61">
        <v>85</v>
      </c>
      <c r="Q43" s="61">
        <v>217</v>
      </c>
      <c r="R43" s="61">
        <v>43</v>
      </c>
      <c r="S43" s="61">
        <v>260</v>
      </c>
      <c r="T43" s="61">
        <v>345</v>
      </c>
      <c r="U43" s="61">
        <v>141</v>
      </c>
      <c r="V43" s="61">
        <v>104</v>
      </c>
      <c r="W43" s="61">
        <v>245</v>
      </c>
      <c r="X43" s="61">
        <v>128</v>
      </c>
      <c r="Y43" s="61">
        <v>375</v>
      </c>
      <c r="Z43" s="61">
        <v>503</v>
      </c>
      <c r="AA43" s="61">
        <v>748</v>
      </c>
      <c r="AB43" s="61">
        <v>510</v>
      </c>
      <c r="AC43" s="61">
        <v>104</v>
      </c>
      <c r="AD43" s="61">
        <v>614</v>
      </c>
      <c r="AE43" s="61">
        <v>729</v>
      </c>
      <c r="AF43" s="61">
        <v>630</v>
      </c>
      <c r="AG43" s="61">
        <v>1359</v>
      </c>
      <c r="AH43" s="61">
        <v>1973</v>
      </c>
      <c r="AI43" s="61">
        <v>680</v>
      </c>
      <c r="AJ43" s="61">
        <v>628</v>
      </c>
      <c r="AK43" s="61">
        <v>1308</v>
      </c>
      <c r="AL43" s="61">
        <v>653</v>
      </c>
      <c r="AM43" s="61">
        <v>319</v>
      </c>
      <c r="AN43" s="61">
        <v>972</v>
      </c>
      <c r="AO43" s="61">
        <v>2280</v>
      </c>
      <c r="AP43" s="61">
        <v>2617</v>
      </c>
      <c r="AQ43" s="61">
        <v>1085</v>
      </c>
      <c r="AR43" s="61">
        <v>3702</v>
      </c>
      <c r="AS43" s="61">
        <v>1969</v>
      </c>
      <c r="AT43" s="61">
        <v>203</v>
      </c>
      <c r="AU43" s="61">
        <v>2172</v>
      </c>
      <c r="AV43" s="61">
        <v>5874</v>
      </c>
      <c r="AW43" s="61">
        <v>1404</v>
      </c>
      <c r="AX43" s="61">
        <v>1509</v>
      </c>
      <c r="AY43" s="61">
        <v>2913</v>
      </c>
      <c r="AZ43" s="61">
        <v>3493</v>
      </c>
      <c r="BA43" s="61">
        <v>3004</v>
      </c>
      <c r="BB43" s="61">
        <v>6497</v>
      </c>
      <c r="BC43" s="61">
        <v>9410</v>
      </c>
      <c r="BD43" s="61">
        <v>4458</v>
      </c>
      <c r="BE43" s="61">
        <v>1110</v>
      </c>
      <c r="BF43" s="61">
        <v>5568</v>
      </c>
      <c r="BG43" s="61">
        <v>3575</v>
      </c>
      <c r="BH43" s="61">
        <v>445</v>
      </c>
      <c r="BI43" s="61">
        <v>4020</v>
      </c>
      <c r="BJ43" s="61">
        <v>9588</v>
      </c>
      <c r="BK43" s="61">
        <v>3300</v>
      </c>
      <c r="BL43" s="61">
        <v>1184</v>
      </c>
      <c r="BM43" s="61">
        <v>4484</v>
      </c>
      <c r="BN43" s="61">
        <v>3925</v>
      </c>
      <c r="BO43" s="61">
        <v>729</v>
      </c>
      <c r="BP43" s="61">
        <v>4654</v>
      </c>
      <c r="BQ43" s="61">
        <v>9138</v>
      </c>
      <c r="BR43" s="61">
        <v>10000</v>
      </c>
      <c r="BS43" s="61">
        <v>5722</v>
      </c>
      <c r="BT43" s="61">
        <v>15722</v>
      </c>
      <c r="BU43" s="61">
        <v>9676</v>
      </c>
      <c r="BV43" s="61">
        <v>1797</v>
      </c>
      <c r="BW43" s="61">
        <v>11473</v>
      </c>
      <c r="BX43" s="61">
        <v>27195</v>
      </c>
    </row>
    <row r="44" spans="1:76" ht="22.5" customHeight="1" x14ac:dyDescent="0.25">
      <c r="A44" s="62" t="s">
        <v>149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17064</v>
      </c>
      <c r="BL44" s="61">
        <v>0</v>
      </c>
      <c r="BM44" s="61">
        <v>17064</v>
      </c>
      <c r="BN44" s="61">
        <v>0</v>
      </c>
      <c r="BO44" s="61">
        <v>0</v>
      </c>
      <c r="BP44" s="61">
        <v>0</v>
      </c>
      <c r="BQ44" s="61">
        <v>17064</v>
      </c>
      <c r="BR44" s="61">
        <v>0</v>
      </c>
      <c r="BS44" s="61">
        <v>0</v>
      </c>
      <c r="BT44" s="61">
        <v>0</v>
      </c>
      <c r="BU44" s="61">
        <v>0</v>
      </c>
      <c r="BV44" s="61">
        <v>0</v>
      </c>
      <c r="BW44" s="61">
        <v>0</v>
      </c>
      <c r="BX44" s="61">
        <v>0</v>
      </c>
    </row>
    <row r="45" spans="1:76" ht="22.5" customHeight="1" x14ac:dyDescent="0.25">
      <c r="A45" s="62" t="s">
        <v>150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-49</v>
      </c>
      <c r="AK45" s="61">
        <v>-49</v>
      </c>
      <c r="AL45" s="61">
        <v>-450</v>
      </c>
      <c r="AM45" s="61">
        <v>-124</v>
      </c>
      <c r="AN45" s="61">
        <v>-574</v>
      </c>
      <c r="AO45" s="61">
        <v>-623</v>
      </c>
      <c r="AP45" s="61">
        <v>-271</v>
      </c>
      <c r="AQ45" s="61">
        <v>-82</v>
      </c>
      <c r="AR45" s="61">
        <v>-353</v>
      </c>
      <c r="AS45" s="61">
        <v>-487</v>
      </c>
      <c r="AT45" s="61">
        <v>-72</v>
      </c>
      <c r="AU45" s="61">
        <v>-559</v>
      </c>
      <c r="AV45" s="61">
        <v>-912</v>
      </c>
      <c r="AW45" s="61">
        <v>-135</v>
      </c>
      <c r="AX45" s="61">
        <v>-609</v>
      </c>
      <c r="AY45" s="61">
        <v>-744</v>
      </c>
      <c r="AZ45" s="61">
        <v>-101</v>
      </c>
      <c r="BA45" s="61">
        <v>-543</v>
      </c>
      <c r="BB45" s="61">
        <v>-644</v>
      </c>
      <c r="BC45" s="61">
        <v>-1388</v>
      </c>
      <c r="BD45" s="61">
        <v>-1512</v>
      </c>
      <c r="BE45" s="61">
        <v>-3978</v>
      </c>
      <c r="BF45" s="61">
        <v>-5490</v>
      </c>
      <c r="BG45" s="61">
        <v>-586</v>
      </c>
      <c r="BH45" s="61">
        <v>-1387</v>
      </c>
      <c r="BI45" s="61">
        <v>-1973</v>
      </c>
      <c r="BJ45" s="61">
        <v>-7463</v>
      </c>
      <c r="BK45" s="61">
        <v>-1453</v>
      </c>
      <c r="BL45" s="61">
        <v>-4134</v>
      </c>
      <c r="BM45" s="61">
        <v>-5587</v>
      </c>
      <c r="BN45" s="61">
        <v>-1435</v>
      </c>
      <c r="BO45" s="61">
        <v>-1107</v>
      </c>
      <c r="BP45" s="61">
        <v>-2542</v>
      </c>
      <c r="BQ45" s="61">
        <v>-8129</v>
      </c>
      <c r="BR45" s="61">
        <v>-939</v>
      </c>
      <c r="BS45" s="61">
        <v>-13198</v>
      </c>
      <c r="BT45" s="61">
        <v>-14137</v>
      </c>
      <c r="BU45" s="61">
        <v>-2996</v>
      </c>
      <c r="BV45" s="61">
        <v>-4697</v>
      </c>
      <c r="BW45" s="61">
        <v>-7693</v>
      </c>
      <c r="BX45" s="61">
        <v>-21830</v>
      </c>
    </row>
    <row r="46" spans="1:76" ht="22.5" customHeight="1" x14ac:dyDescent="0.25">
      <c r="A46" s="62" t="s">
        <v>151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-4</v>
      </c>
      <c r="P46" s="61">
        <v>-4</v>
      </c>
      <c r="Q46" s="61">
        <v>-98</v>
      </c>
      <c r="R46" s="61">
        <v>-12</v>
      </c>
      <c r="S46" s="61">
        <v>-110</v>
      </c>
      <c r="T46" s="61">
        <v>-114</v>
      </c>
      <c r="U46" s="61">
        <v>-35</v>
      </c>
      <c r="V46" s="61">
        <v>-46</v>
      </c>
      <c r="W46" s="61">
        <v>-81</v>
      </c>
      <c r="X46" s="61">
        <v>0</v>
      </c>
      <c r="Y46" s="61">
        <v>-93</v>
      </c>
      <c r="Z46" s="61">
        <v>-93</v>
      </c>
      <c r="AA46" s="61">
        <v>-174</v>
      </c>
      <c r="AB46" s="61">
        <v>-59</v>
      </c>
      <c r="AC46" s="61">
        <v>-30</v>
      </c>
      <c r="AD46" s="61">
        <v>-89</v>
      </c>
      <c r="AE46" s="61">
        <v>-398</v>
      </c>
      <c r="AF46" s="61">
        <v>-35</v>
      </c>
      <c r="AG46" s="61">
        <v>-433</v>
      </c>
      <c r="AH46" s="61">
        <v>-522</v>
      </c>
      <c r="AI46" s="61">
        <v>-413</v>
      </c>
      <c r="AJ46" s="61">
        <v>-84</v>
      </c>
      <c r="AK46" s="61">
        <v>-497</v>
      </c>
      <c r="AL46" s="61">
        <v>-239</v>
      </c>
      <c r="AM46" s="61">
        <v>-54</v>
      </c>
      <c r="AN46" s="61">
        <v>-293</v>
      </c>
      <c r="AO46" s="61">
        <v>-790</v>
      </c>
      <c r="AP46" s="61">
        <v>-17</v>
      </c>
      <c r="AQ46" s="61">
        <v>-36</v>
      </c>
      <c r="AR46" s="61">
        <v>-53</v>
      </c>
      <c r="AS46" s="61">
        <v>-7</v>
      </c>
      <c r="AT46" s="61">
        <v>-8</v>
      </c>
      <c r="AU46" s="61">
        <v>-15</v>
      </c>
      <c r="AV46" s="61">
        <v>-68</v>
      </c>
      <c r="AW46" s="61">
        <v>-1</v>
      </c>
      <c r="AX46" s="61">
        <v>-40</v>
      </c>
      <c r="AY46" s="61">
        <v>-41</v>
      </c>
      <c r="AZ46" s="61">
        <v>-624</v>
      </c>
      <c r="BA46" s="61">
        <v>-538</v>
      </c>
      <c r="BB46" s="61">
        <v>-1162</v>
      </c>
      <c r="BC46" s="61">
        <v>-1203</v>
      </c>
      <c r="BD46" s="61">
        <v>-1233</v>
      </c>
      <c r="BE46" s="61">
        <v>-1078</v>
      </c>
      <c r="BF46" s="61">
        <v>-2311</v>
      </c>
      <c r="BG46" s="61">
        <v>-580</v>
      </c>
      <c r="BH46" s="61">
        <v>-592</v>
      </c>
      <c r="BI46" s="61">
        <v>-1172</v>
      </c>
      <c r="BJ46" s="61">
        <v>-3483</v>
      </c>
      <c r="BK46" s="61">
        <v>-314</v>
      </c>
      <c r="BL46" s="61">
        <v>-456</v>
      </c>
      <c r="BM46" s="61">
        <v>-770</v>
      </c>
      <c r="BN46" s="61">
        <v>-669</v>
      </c>
      <c r="BO46" s="61">
        <v>-479</v>
      </c>
      <c r="BP46" s="61">
        <v>-1148</v>
      </c>
      <c r="BQ46" s="61">
        <v>-1918</v>
      </c>
      <c r="BR46" s="61">
        <v>-611</v>
      </c>
      <c r="BS46" s="61">
        <v>-1437</v>
      </c>
      <c r="BT46" s="61">
        <v>-2048</v>
      </c>
      <c r="BU46" s="61">
        <v>-1577</v>
      </c>
      <c r="BV46" s="61">
        <v>-716</v>
      </c>
      <c r="BW46" s="61">
        <v>-2293</v>
      </c>
      <c r="BX46" s="61">
        <v>-4341</v>
      </c>
    </row>
    <row r="47" spans="1:76" ht="22.5" customHeight="1" x14ac:dyDescent="0.25">
      <c r="A47" s="63" t="s">
        <v>152</v>
      </c>
      <c r="B47" s="111">
        <v>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81</v>
      </c>
      <c r="P47" s="111">
        <v>81</v>
      </c>
      <c r="Q47" s="111">
        <v>200</v>
      </c>
      <c r="R47" s="111">
        <v>231</v>
      </c>
      <c r="S47" s="111">
        <v>231</v>
      </c>
      <c r="T47" s="111">
        <v>231</v>
      </c>
      <c r="U47" s="111">
        <v>337</v>
      </c>
      <c r="V47" s="111">
        <v>395</v>
      </c>
      <c r="W47" s="111">
        <v>395</v>
      </c>
      <c r="X47" s="111">
        <v>523</v>
      </c>
      <c r="Y47" s="111">
        <v>805</v>
      </c>
      <c r="Z47" s="111">
        <v>805</v>
      </c>
      <c r="AA47" s="111">
        <v>805</v>
      </c>
      <c r="AB47" s="111">
        <v>1256</v>
      </c>
      <c r="AC47" s="111">
        <v>1330</v>
      </c>
      <c r="AD47" s="111">
        <v>1330</v>
      </c>
      <c r="AE47" s="111">
        <v>1661</v>
      </c>
      <c r="AF47" s="111">
        <v>2256</v>
      </c>
      <c r="AG47" s="111">
        <v>2256</v>
      </c>
      <c r="AH47" s="111">
        <v>2256</v>
      </c>
      <c r="AI47" s="111">
        <v>2523</v>
      </c>
      <c r="AJ47" s="111">
        <v>3018</v>
      </c>
      <c r="AK47" s="111">
        <v>3018</v>
      </c>
      <c r="AL47" s="111">
        <v>2982</v>
      </c>
      <c r="AM47" s="111">
        <v>3123</v>
      </c>
      <c r="AN47" s="111">
        <v>3123</v>
      </c>
      <c r="AO47" s="111">
        <v>3123</v>
      </c>
      <c r="AP47" s="111">
        <v>5452</v>
      </c>
      <c r="AQ47" s="111">
        <v>6419</v>
      </c>
      <c r="AR47" s="111">
        <v>6419</v>
      </c>
      <c r="AS47" s="111">
        <v>7894</v>
      </c>
      <c r="AT47" s="111">
        <v>8017</v>
      </c>
      <c r="AU47" s="111">
        <v>8017</v>
      </c>
      <c r="AV47" s="111">
        <v>8017</v>
      </c>
      <c r="AW47" s="111">
        <v>9285</v>
      </c>
      <c r="AX47" s="111">
        <v>10145</v>
      </c>
      <c r="AY47" s="111">
        <v>10145</v>
      </c>
      <c r="AZ47" s="111">
        <v>12913</v>
      </c>
      <c r="BA47" s="111">
        <v>14836</v>
      </c>
      <c r="BB47" s="111">
        <v>14836</v>
      </c>
      <c r="BC47" s="111">
        <v>14836</v>
      </c>
      <c r="BD47" s="111">
        <v>16549</v>
      </c>
      <c r="BE47" s="111">
        <v>12603</v>
      </c>
      <c r="BF47" s="111">
        <v>12603</v>
      </c>
      <c r="BG47" s="111">
        <v>15012</v>
      </c>
      <c r="BH47" s="111">
        <v>13478</v>
      </c>
      <c r="BI47" s="111">
        <v>13478</v>
      </c>
      <c r="BJ47" s="111">
        <v>13478</v>
      </c>
      <c r="BK47" s="111">
        <v>32075</v>
      </c>
      <c r="BL47" s="111">
        <v>28669</v>
      </c>
      <c r="BM47" s="111">
        <v>28669</v>
      </c>
      <c r="BN47" s="111">
        <v>30490</v>
      </c>
      <c r="BO47" s="111">
        <v>29633</v>
      </c>
      <c r="BP47" s="111">
        <v>29633</v>
      </c>
      <c r="BQ47" s="111">
        <v>29633</v>
      </c>
      <c r="BR47" s="111">
        <v>38083</v>
      </c>
      <c r="BS47" s="111">
        <v>29170</v>
      </c>
      <c r="BT47" s="111">
        <v>29170</v>
      </c>
      <c r="BU47" s="111">
        <v>34273</v>
      </c>
      <c r="BV47" s="111">
        <v>30657</v>
      </c>
      <c r="BW47" s="111">
        <v>30657</v>
      </c>
      <c r="BX47" s="111">
        <v>30657</v>
      </c>
    </row>
    <row r="51" spans="1:76" ht="30" customHeight="1" x14ac:dyDescent="0.5">
      <c r="A51" s="136" t="s">
        <v>154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8"/>
      <c r="BH51" s="138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</row>
    <row r="52" spans="1:76" ht="51" customHeight="1" x14ac:dyDescent="0.25">
      <c r="A52" s="58" t="s">
        <v>142</v>
      </c>
      <c r="B52" s="59" t="s">
        <v>143</v>
      </c>
      <c r="C52" s="58" t="s">
        <v>84</v>
      </c>
      <c r="D52" s="58" t="s">
        <v>103</v>
      </c>
      <c r="E52" s="59" t="s">
        <v>144</v>
      </c>
      <c r="F52" s="60">
        <v>2013</v>
      </c>
      <c r="G52" s="58" t="s">
        <v>105</v>
      </c>
      <c r="H52" s="58" t="s">
        <v>106</v>
      </c>
      <c r="I52" s="59" t="s">
        <v>145</v>
      </c>
      <c r="J52" s="58" t="s">
        <v>108</v>
      </c>
      <c r="K52" s="58" t="s">
        <v>115</v>
      </c>
      <c r="L52" s="59" t="s">
        <v>146</v>
      </c>
      <c r="M52" s="60">
        <v>2014</v>
      </c>
      <c r="N52" s="58" t="s">
        <v>122</v>
      </c>
      <c r="O52" s="58" t="s">
        <v>231</v>
      </c>
      <c r="P52" s="59" t="s">
        <v>242</v>
      </c>
      <c r="Q52" s="58" t="s">
        <v>243</v>
      </c>
      <c r="R52" s="58" t="s">
        <v>257</v>
      </c>
      <c r="S52" s="59" t="s">
        <v>259</v>
      </c>
      <c r="T52" s="60">
        <v>2015</v>
      </c>
      <c r="U52" s="58" t="s">
        <v>265</v>
      </c>
      <c r="V52" s="58" t="s">
        <v>277</v>
      </c>
      <c r="W52" s="59" t="s">
        <v>279</v>
      </c>
      <c r="X52" s="58" t="s">
        <v>287</v>
      </c>
      <c r="Y52" s="58" t="s">
        <v>290</v>
      </c>
      <c r="Z52" s="59" t="s">
        <v>292</v>
      </c>
      <c r="AA52" s="60">
        <v>2016</v>
      </c>
      <c r="AB52" s="58" t="s">
        <v>291</v>
      </c>
      <c r="AC52" s="58" t="s">
        <v>299</v>
      </c>
      <c r="AD52" s="59" t="s">
        <v>300</v>
      </c>
      <c r="AE52" s="58" t="s">
        <v>303</v>
      </c>
      <c r="AF52" s="58" t="s">
        <v>308</v>
      </c>
      <c r="AG52" s="59" t="s">
        <v>309</v>
      </c>
      <c r="AH52" s="60">
        <v>2017</v>
      </c>
      <c r="AI52" s="58" t="s">
        <v>313</v>
      </c>
      <c r="AJ52" s="58" t="s">
        <v>315</v>
      </c>
      <c r="AK52" s="59" t="s">
        <v>318</v>
      </c>
      <c r="AL52" s="58" t="s">
        <v>320</v>
      </c>
      <c r="AM52" s="58" t="s">
        <v>323</v>
      </c>
      <c r="AN52" s="59" t="s">
        <v>324</v>
      </c>
      <c r="AO52" s="60">
        <v>2018</v>
      </c>
      <c r="AP52" s="58" t="s">
        <v>327</v>
      </c>
      <c r="AQ52" s="58" t="s">
        <v>334</v>
      </c>
      <c r="AR52" s="59" t="s">
        <v>335</v>
      </c>
      <c r="AS52" s="58" t="s">
        <v>341</v>
      </c>
      <c r="AT52" s="58" t="s">
        <v>343</v>
      </c>
      <c r="AU52" s="59" t="s">
        <v>344</v>
      </c>
      <c r="AV52" s="60">
        <v>2019</v>
      </c>
      <c r="AW52" s="58" t="s">
        <v>348</v>
      </c>
      <c r="AX52" s="58" t="s">
        <v>350</v>
      </c>
      <c r="AY52" s="59" t="s">
        <v>351</v>
      </c>
      <c r="AZ52" s="58" t="s">
        <v>354</v>
      </c>
      <c r="BA52" s="58" t="s">
        <v>356</v>
      </c>
      <c r="BB52" s="59" t="s">
        <v>357</v>
      </c>
      <c r="BC52" s="60">
        <v>2020</v>
      </c>
      <c r="BD52" s="58" t="s">
        <v>360</v>
      </c>
      <c r="BE52" s="58" t="s">
        <v>362</v>
      </c>
      <c r="BF52" s="59" t="s">
        <v>363</v>
      </c>
      <c r="BG52" s="58" t="s">
        <v>374</v>
      </c>
      <c r="BH52" s="58" t="s">
        <v>377</v>
      </c>
      <c r="BI52" s="59" t="s">
        <v>378</v>
      </c>
      <c r="BJ52" s="60">
        <v>2021</v>
      </c>
      <c r="BK52" s="58" t="s">
        <v>384</v>
      </c>
      <c r="BL52" s="58" t="s">
        <v>398</v>
      </c>
      <c r="BM52" s="59" t="s">
        <v>399</v>
      </c>
      <c r="BN52" s="58" t="s">
        <v>416</v>
      </c>
      <c r="BO52" s="58" t="s">
        <v>419</v>
      </c>
      <c r="BP52" s="59" t="s">
        <v>421</v>
      </c>
      <c r="BQ52" s="60">
        <v>2022</v>
      </c>
      <c r="BR52" s="58" t="s">
        <v>425</v>
      </c>
      <c r="BS52" s="58" t="s">
        <v>427</v>
      </c>
      <c r="BT52" s="59" t="s">
        <v>429</v>
      </c>
      <c r="BU52" s="58" t="s">
        <v>431</v>
      </c>
      <c r="BV52" s="58" t="s">
        <v>433</v>
      </c>
      <c r="BW52" s="59" t="s">
        <v>435</v>
      </c>
      <c r="BX52" s="60">
        <v>2023</v>
      </c>
    </row>
    <row r="53" spans="1:76" ht="22.5" customHeight="1" x14ac:dyDescent="0.25">
      <c r="A53" s="63" t="s">
        <v>147</v>
      </c>
      <c r="B53" s="111">
        <v>738</v>
      </c>
      <c r="C53" s="111">
        <v>873</v>
      </c>
      <c r="D53" s="111">
        <v>35477</v>
      </c>
      <c r="E53" s="111">
        <v>873</v>
      </c>
      <c r="F53" s="111">
        <v>738</v>
      </c>
      <c r="G53" s="111">
        <v>20880</v>
      </c>
      <c r="H53" s="111">
        <v>19702</v>
      </c>
      <c r="I53" s="111">
        <v>20880</v>
      </c>
      <c r="J53" s="111">
        <v>20552</v>
      </c>
      <c r="K53" s="111">
        <v>21987</v>
      </c>
      <c r="L53" s="111">
        <v>20552</v>
      </c>
      <c r="M53" s="111">
        <v>20880</v>
      </c>
      <c r="N53" s="111">
        <v>16921</v>
      </c>
      <c r="O53" s="111">
        <v>16032</v>
      </c>
      <c r="P53" s="111">
        <v>16921</v>
      </c>
      <c r="Q53" s="111">
        <v>4809</v>
      </c>
      <c r="R53" s="111">
        <v>4701</v>
      </c>
      <c r="S53" s="111">
        <v>4809</v>
      </c>
      <c r="T53" s="111">
        <v>16921</v>
      </c>
      <c r="U53" s="111">
        <v>3005</v>
      </c>
      <c r="V53" s="111">
        <v>791</v>
      </c>
      <c r="W53" s="111">
        <v>3005</v>
      </c>
      <c r="X53" s="111">
        <v>772</v>
      </c>
      <c r="Y53" s="111">
        <v>366</v>
      </c>
      <c r="Z53" s="111">
        <v>772</v>
      </c>
      <c r="AA53" s="111">
        <v>3005</v>
      </c>
      <c r="AB53" s="111">
        <v>362</v>
      </c>
      <c r="AC53" s="111">
        <v>104</v>
      </c>
      <c r="AD53" s="111">
        <v>362</v>
      </c>
      <c r="AE53" s="111">
        <v>82</v>
      </c>
      <c r="AF53" s="111">
        <v>207</v>
      </c>
      <c r="AG53" s="111">
        <v>82</v>
      </c>
      <c r="AH53" s="111">
        <v>362</v>
      </c>
      <c r="AI53" s="111">
        <v>229</v>
      </c>
      <c r="AJ53" s="111">
        <v>329</v>
      </c>
      <c r="AK53" s="111">
        <v>229</v>
      </c>
      <c r="AL53" s="111">
        <v>199</v>
      </c>
      <c r="AM53" s="111">
        <v>239</v>
      </c>
      <c r="AN53" s="111">
        <v>199</v>
      </c>
      <c r="AO53" s="111">
        <v>229</v>
      </c>
      <c r="AP53" s="111">
        <v>183</v>
      </c>
      <c r="AQ53" s="111">
        <v>1204</v>
      </c>
      <c r="AR53" s="111">
        <v>183</v>
      </c>
      <c r="AS53" s="111">
        <v>1281</v>
      </c>
      <c r="AT53" s="111">
        <v>1179</v>
      </c>
      <c r="AU53" s="111">
        <v>1281</v>
      </c>
      <c r="AV53" s="111">
        <v>183</v>
      </c>
      <c r="AW53" s="111">
        <v>1169</v>
      </c>
      <c r="AX53" s="111">
        <v>1148</v>
      </c>
      <c r="AY53" s="111">
        <v>1169</v>
      </c>
      <c r="AZ53" s="111">
        <v>1291</v>
      </c>
      <c r="BA53" s="111">
        <v>1294</v>
      </c>
      <c r="BB53" s="111">
        <v>1291</v>
      </c>
      <c r="BC53" s="111">
        <v>1169</v>
      </c>
      <c r="BD53" s="111">
        <v>1276</v>
      </c>
      <c r="BE53" s="111">
        <v>1468</v>
      </c>
      <c r="BF53" s="111">
        <v>1276</v>
      </c>
      <c r="BG53" s="111">
        <v>1471</v>
      </c>
      <c r="BH53" s="111">
        <v>1792</v>
      </c>
      <c r="BI53" s="111">
        <v>1471</v>
      </c>
      <c r="BJ53" s="111">
        <v>1276</v>
      </c>
      <c r="BK53" s="111">
        <v>1726</v>
      </c>
      <c r="BL53" s="111">
        <v>2025</v>
      </c>
      <c r="BM53" s="111">
        <v>1726</v>
      </c>
      <c r="BN53" s="111">
        <v>1860</v>
      </c>
      <c r="BO53" s="111">
        <v>1661</v>
      </c>
      <c r="BP53" s="111">
        <v>1860</v>
      </c>
      <c r="BQ53" s="111">
        <v>1726</v>
      </c>
      <c r="BR53" s="111">
        <v>1509</v>
      </c>
      <c r="BS53" s="111">
        <v>1633</v>
      </c>
      <c r="BT53" s="111">
        <v>1509</v>
      </c>
      <c r="BU53" s="111">
        <v>1248</v>
      </c>
      <c r="BV53" s="111">
        <v>1345</v>
      </c>
      <c r="BW53" s="111">
        <v>1248</v>
      </c>
      <c r="BX53" s="111">
        <v>1509</v>
      </c>
    </row>
    <row r="54" spans="1:76" ht="22.5" customHeight="1" x14ac:dyDescent="0.25">
      <c r="A54" s="62" t="s">
        <v>148</v>
      </c>
      <c r="B54" s="61">
        <v>739</v>
      </c>
      <c r="C54" s="61">
        <v>35183</v>
      </c>
      <c r="D54" s="61">
        <v>370</v>
      </c>
      <c r="E54" s="61">
        <v>35553</v>
      </c>
      <c r="F54" s="61">
        <v>36292</v>
      </c>
      <c r="G54" s="61">
        <v>20</v>
      </c>
      <c r="H54" s="61">
        <v>5235</v>
      </c>
      <c r="I54" s="61">
        <v>5255</v>
      </c>
      <c r="J54" s="61">
        <v>6207</v>
      </c>
      <c r="K54" s="61">
        <v>0</v>
      </c>
      <c r="L54" s="61">
        <v>6207</v>
      </c>
      <c r="M54" s="61">
        <v>11462</v>
      </c>
      <c r="N54" s="61">
        <v>0</v>
      </c>
      <c r="O54" s="61">
        <v>0</v>
      </c>
      <c r="P54" s="61">
        <v>0</v>
      </c>
      <c r="Q54" s="61">
        <v>1418</v>
      </c>
      <c r="R54" s="61">
        <v>0</v>
      </c>
      <c r="S54" s="61">
        <v>1418</v>
      </c>
      <c r="T54" s="61">
        <v>1418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121</v>
      </c>
      <c r="AC54" s="61">
        <v>0</v>
      </c>
      <c r="AD54" s="61">
        <v>121</v>
      </c>
      <c r="AE54" s="61">
        <v>127</v>
      </c>
      <c r="AF54" s="61">
        <v>22</v>
      </c>
      <c r="AG54" s="61">
        <v>149</v>
      </c>
      <c r="AH54" s="61">
        <v>270</v>
      </c>
      <c r="AI54" s="61">
        <v>155</v>
      </c>
      <c r="AJ54" s="61">
        <v>3</v>
      </c>
      <c r="AK54" s="61">
        <v>158</v>
      </c>
      <c r="AL54" s="61">
        <v>156</v>
      </c>
      <c r="AM54" s="61">
        <v>12</v>
      </c>
      <c r="AN54" s="61">
        <v>168</v>
      </c>
      <c r="AO54" s="61">
        <v>326</v>
      </c>
      <c r="AP54" s="61">
        <v>1021</v>
      </c>
      <c r="AQ54" s="61">
        <v>209</v>
      </c>
      <c r="AR54" s="61">
        <v>1230</v>
      </c>
      <c r="AS54" s="61">
        <v>86</v>
      </c>
      <c r="AT54" s="61">
        <v>91</v>
      </c>
      <c r="AU54" s="61">
        <v>177</v>
      </c>
      <c r="AV54" s="61">
        <v>1407</v>
      </c>
      <c r="AW54" s="61">
        <v>63</v>
      </c>
      <c r="AX54" s="61">
        <v>244</v>
      </c>
      <c r="AY54" s="61">
        <v>307</v>
      </c>
      <c r="AZ54" s="61">
        <v>224</v>
      </c>
      <c r="BA54" s="61">
        <v>148</v>
      </c>
      <c r="BB54" s="61">
        <v>372</v>
      </c>
      <c r="BC54" s="61">
        <v>679</v>
      </c>
      <c r="BD54" s="61">
        <v>312</v>
      </c>
      <c r="BE54" s="61">
        <v>121</v>
      </c>
      <c r="BF54" s="61">
        <v>433</v>
      </c>
      <c r="BG54" s="61">
        <v>409</v>
      </c>
      <c r="BH54" s="61">
        <v>58</v>
      </c>
      <c r="BI54" s="61">
        <v>467</v>
      </c>
      <c r="BJ54" s="61">
        <v>900</v>
      </c>
      <c r="BK54" s="61">
        <v>374</v>
      </c>
      <c r="BL54" s="61">
        <v>152</v>
      </c>
      <c r="BM54" s="61">
        <v>526</v>
      </c>
      <c r="BN54" s="61">
        <v>338</v>
      </c>
      <c r="BO54" s="61">
        <v>63</v>
      </c>
      <c r="BP54" s="61">
        <v>401</v>
      </c>
      <c r="BQ54" s="61">
        <v>927</v>
      </c>
      <c r="BR54" s="61">
        <v>317</v>
      </c>
      <c r="BS54" s="61">
        <v>80</v>
      </c>
      <c r="BT54" s="61">
        <v>397</v>
      </c>
      <c r="BU54" s="61">
        <v>319</v>
      </c>
      <c r="BV54" s="61">
        <v>145</v>
      </c>
      <c r="BW54" s="61">
        <v>464</v>
      </c>
      <c r="BX54" s="61">
        <v>861</v>
      </c>
    </row>
    <row r="55" spans="1:76" ht="22.5" customHeight="1" x14ac:dyDescent="0.25">
      <c r="A55" s="62" t="s">
        <v>149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290</v>
      </c>
      <c r="O55" s="61">
        <v>0</v>
      </c>
      <c r="P55" s="61">
        <v>290</v>
      </c>
      <c r="Q55" s="61">
        <v>0</v>
      </c>
      <c r="R55" s="61">
        <v>0</v>
      </c>
      <c r="S55" s="61">
        <v>0</v>
      </c>
      <c r="T55" s="61">
        <v>290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0</v>
      </c>
      <c r="BH55" s="61">
        <v>0</v>
      </c>
      <c r="BI55" s="61">
        <v>0</v>
      </c>
      <c r="BJ55" s="61">
        <v>0</v>
      </c>
      <c r="BK55" s="61">
        <v>0</v>
      </c>
      <c r="BL55" s="61">
        <v>0</v>
      </c>
      <c r="BM55" s="61">
        <v>0</v>
      </c>
      <c r="BN55" s="61">
        <v>0</v>
      </c>
      <c r="BO55" s="61">
        <v>0</v>
      </c>
      <c r="BP55" s="61">
        <v>0</v>
      </c>
      <c r="BQ55" s="61">
        <v>0</v>
      </c>
      <c r="BR55" s="61">
        <v>0</v>
      </c>
      <c r="BS55" s="61">
        <v>0</v>
      </c>
      <c r="BT55" s="61">
        <v>0</v>
      </c>
      <c r="BU55" s="61">
        <v>0</v>
      </c>
      <c r="BV55" s="61">
        <v>0</v>
      </c>
      <c r="BW55" s="61">
        <v>0</v>
      </c>
      <c r="BX55" s="61">
        <v>0</v>
      </c>
    </row>
    <row r="56" spans="1:76" ht="22.5" customHeight="1" x14ac:dyDescent="0.25">
      <c r="A56" s="62" t="s">
        <v>150</v>
      </c>
      <c r="B56" s="61">
        <v>-243</v>
      </c>
      <c r="C56" s="61">
        <v>-516</v>
      </c>
      <c r="D56" s="61">
        <v>0</v>
      </c>
      <c r="E56" s="61">
        <v>-516</v>
      </c>
      <c r="F56" s="61">
        <v>-759</v>
      </c>
      <c r="G56" s="61">
        <v>-126</v>
      </c>
      <c r="H56" s="61">
        <v>0</v>
      </c>
      <c r="I56" s="61">
        <v>-126</v>
      </c>
      <c r="J56" s="61">
        <v>0</v>
      </c>
      <c r="K56" s="61">
        <v>-2579</v>
      </c>
      <c r="L56" s="61">
        <v>-2579</v>
      </c>
      <c r="M56" s="61">
        <v>-2705</v>
      </c>
      <c r="N56" s="61">
        <v>0</v>
      </c>
      <c r="O56" s="61">
        <v>-10556</v>
      </c>
      <c r="P56" s="61">
        <v>-10556</v>
      </c>
      <c r="Q56" s="61">
        <v>-1015</v>
      </c>
      <c r="R56" s="61">
        <v>-1526</v>
      </c>
      <c r="S56" s="61">
        <v>-2541</v>
      </c>
      <c r="T56" s="61">
        <v>-13097</v>
      </c>
      <c r="U56" s="61">
        <v>-1966</v>
      </c>
      <c r="V56" s="61">
        <v>0</v>
      </c>
      <c r="W56" s="61">
        <v>-1966</v>
      </c>
      <c r="X56" s="61">
        <v>-374</v>
      </c>
      <c r="Y56" s="61">
        <v>0</v>
      </c>
      <c r="Z56" s="61">
        <v>-374</v>
      </c>
      <c r="AA56" s="61">
        <v>-2340</v>
      </c>
      <c r="AB56" s="61">
        <v>-362</v>
      </c>
      <c r="AC56" s="61">
        <v>0</v>
      </c>
      <c r="AD56" s="61">
        <v>-362</v>
      </c>
      <c r="AE56" s="61">
        <v>0</v>
      </c>
      <c r="AF56" s="61">
        <v>0</v>
      </c>
      <c r="AG56" s="61">
        <v>0</v>
      </c>
      <c r="AH56" s="61">
        <v>-362</v>
      </c>
      <c r="AI56" s="61">
        <v>0</v>
      </c>
      <c r="AJ56" s="61">
        <v>-92</v>
      </c>
      <c r="AK56" s="61">
        <v>-92</v>
      </c>
      <c r="AL56" s="61">
        <v>0</v>
      </c>
      <c r="AM56" s="61">
        <v>0</v>
      </c>
      <c r="AN56" s="61">
        <v>0</v>
      </c>
      <c r="AO56" s="61">
        <v>-92</v>
      </c>
      <c r="AP56" s="61">
        <v>0</v>
      </c>
      <c r="AQ56" s="61">
        <v>-14</v>
      </c>
      <c r="AR56" s="61">
        <v>-14</v>
      </c>
      <c r="AS56" s="61">
        <v>-61</v>
      </c>
      <c r="AT56" s="61">
        <v>-40</v>
      </c>
      <c r="AU56" s="61">
        <v>-101</v>
      </c>
      <c r="AV56" s="61">
        <v>-115</v>
      </c>
      <c r="AW56" s="61">
        <v>-59</v>
      </c>
      <c r="AX56" s="61">
        <v>-20</v>
      </c>
      <c r="AY56" s="61">
        <v>-79</v>
      </c>
      <c r="AZ56" s="61">
        <v>-152</v>
      </c>
      <c r="BA56" s="61">
        <v>-134</v>
      </c>
      <c r="BB56" s="61">
        <v>-286</v>
      </c>
      <c r="BC56" s="61">
        <v>-365</v>
      </c>
      <c r="BD56" s="61">
        <v>-28</v>
      </c>
      <c r="BE56" s="61">
        <v>-39</v>
      </c>
      <c r="BF56" s="61">
        <v>-67</v>
      </c>
      <c r="BG56" s="61">
        <v>-21</v>
      </c>
      <c r="BH56" s="61">
        <v>-99</v>
      </c>
      <c r="BI56" s="61">
        <v>-120</v>
      </c>
      <c r="BJ56" s="61">
        <v>-187</v>
      </c>
      <c r="BK56" s="61">
        <v>-59</v>
      </c>
      <c r="BL56" s="61">
        <v>-77</v>
      </c>
      <c r="BM56" s="61">
        <v>-136</v>
      </c>
      <c r="BN56" s="61">
        <v>-432</v>
      </c>
      <c r="BO56" s="61">
        <v>-41</v>
      </c>
      <c r="BP56" s="61">
        <v>-473</v>
      </c>
      <c r="BQ56" s="61">
        <v>-609</v>
      </c>
      <c r="BR56" s="61">
        <v>-112</v>
      </c>
      <c r="BS56" s="61">
        <v>-369</v>
      </c>
      <c r="BT56" s="61">
        <v>-481</v>
      </c>
      <c r="BU56" s="61">
        <v>-139</v>
      </c>
      <c r="BV56" s="61">
        <v>-73</v>
      </c>
      <c r="BW56" s="61">
        <v>-212</v>
      </c>
      <c r="BX56" s="61">
        <v>-693</v>
      </c>
    </row>
    <row r="57" spans="1:76" ht="22.5" customHeight="1" x14ac:dyDescent="0.25">
      <c r="A57" s="62" t="s">
        <v>151</v>
      </c>
      <c r="B57" s="61">
        <v>-361</v>
      </c>
      <c r="C57" s="61">
        <v>-63</v>
      </c>
      <c r="D57" s="61">
        <v>-14967</v>
      </c>
      <c r="E57" s="61">
        <v>-15030</v>
      </c>
      <c r="F57" s="61">
        <v>-15391</v>
      </c>
      <c r="G57" s="61">
        <v>-1072</v>
      </c>
      <c r="H57" s="61">
        <v>-4385</v>
      </c>
      <c r="I57" s="61">
        <v>-5457</v>
      </c>
      <c r="J57" s="61">
        <v>-4772</v>
      </c>
      <c r="K57" s="61">
        <v>-2487</v>
      </c>
      <c r="L57" s="61">
        <v>-7259</v>
      </c>
      <c r="M57" s="61">
        <v>-12716</v>
      </c>
      <c r="N57" s="61">
        <v>-1179</v>
      </c>
      <c r="O57" s="61">
        <v>-667</v>
      </c>
      <c r="P57" s="61">
        <v>-1846</v>
      </c>
      <c r="Q57" s="61">
        <v>-511</v>
      </c>
      <c r="R57" s="61">
        <v>-170</v>
      </c>
      <c r="S57" s="61">
        <v>-681</v>
      </c>
      <c r="T57" s="61">
        <v>-2527</v>
      </c>
      <c r="U57" s="61">
        <v>-248</v>
      </c>
      <c r="V57" s="61">
        <v>-19</v>
      </c>
      <c r="W57" s="61">
        <v>-267</v>
      </c>
      <c r="X57" s="61">
        <v>-32</v>
      </c>
      <c r="Y57" s="61">
        <v>-4</v>
      </c>
      <c r="Z57" s="61">
        <v>-36</v>
      </c>
      <c r="AA57" s="61">
        <v>-303</v>
      </c>
      <c r="AB57" s="61">
        <v>-17</v>
      </c>
      <c r="AC57" s="61">
        <v>-22</v>
      </c>
      <c r="AD57" s="61">
        <v>-39</v>
      </c>
      <c r="AE57" s="61">
        <v>-2</v>
      </c>
      <c r="AF57" s="61">
        <v>0</v>
      </c>
      <c r="AG57" s="61">
        <v>-2</v>
      </c>
      <c r="AH57" s="61">
        <v>-41</v>
      </c>
      <c r="AI57" s="61">
        <v>-55</v>
      </c>
      <c r="AJ57" s="61">
        <v>-41</v>
      </c>
      <c r="AK57" s="61">
        <v>-96</v>
      </c>
      <c r="AL57" s="61">
        <v>-116</v>
      </c>
      <c r="AM57" s="61">
        <v>-68</v>
      </c>
      <c r="AN57" s="61">
        <v>-184</v>
      </c>
      <c r="AO57" s="61">
        <v>-280</v>
      </c>
      <c r="AP57" s="61">
        <v>0</v>
      </c>
      <c r="AQ57" s="61">
        <v>-118</v>
      </c>
      <c r="AR57" s="61">
        <v>-118</v>
      </c>
      <c r="AS57" s="61">
        <v>-127</v>
      </c>
      <c r="AT57" s="61">
        <v>-61</v>
      </c>
      <c r="AU57" s="61">
        <v>-188</v>
      </c>
      <c r="AV57" s="61">
        <v>-306</v>
      </c>
      <c r="AW57" s="61">
        <v>-25</v>
      </c>
      <c r="AX57" s="61">
        <v>-81</v>
      </c>
      <c r="AY57" s="61">
        <v>-106</v>
      </c>
      <c r="AZ57" s="61">
        <v>-69</v>
      </c>
      <c r="BA57" s="61">
        <v>-32</v>
      </c>
      <c r="BB57" s="61">
        <v>-101</v>
      </c>
      <c r="BC57" s="61">
        <v>-207</v>
      </c>
      <c r="BD57" s="61">
        <v>-92</v>
      </c>
      <c r="BE57" s="61">
        <v>-79</v>
      </c>
      <c r="BF57" s="61">
        <v>-171</v>
      </c>
      <c r="BG57" s="61">
        <v>-67</v>
      </c>
      <c r="BH57" s="61">
        <v>-25</v>
      </c>
      <c r="BI57" s="61">
        <v>-92</v>
      </c>
      <c r="BJ57" s="61">
        <v>-263</v>
      </c>
      <c r="BK57" s="61">
        <v>-16</v>
      </c>
      <c r="BL57" s="61">
        <v>-240</v>
      </c>
      <c r="BM57" s="61">
        <v>-256</v>
      </c>
      <c r="BN57" s="61">
        <v>-105</v>
      </c>
      <c r="BO57" s="61">
        <v>-174</v>
      </c>
      <c r="BP57" s="61">
        <v>-279</v>
      </c>
      <c r="BQ57" s="61">
        <v>-535</v>
      </c>
      <c r="BR57" s="61">
        <v>-81</v>
      </c>
      <c r="BS57" s="61">
        <v>-96</v>
      </c>
      <c r="BT57" s="61">
        <v>-177</v>
      </c>
      <c r="BU57" s="61">
        <v>-83</v>
      </c>
      <c r="BV57" s="61">
        <v>-68</v>
      </c>
      <c r="BW57" s="61">
        <v>-151</v>
      </c>
      <c r="BX57" s="61">
        <v>-328</v>
      </c>
    </row>
    <row r="58" spans="1:76" ht="22.5" customHeight="1" x14ac:dyDescent="0.25">
      <c r="A58" s="63" t="s">
        <v>152</v>
      </c>
      <c r="B58" s="111">
        <v>873</v>
      </c>
      <c r="C58" s="111">
        <v>35477</v>
      </c>
      <c r="D58" s="111">
        <v>20880</v>
      </c>
      <c r="E58" s="111">
        <v>20880</v>
      </c>
      <c r="F58" s="111">
        <v>20880</v>
      </c>
      <c r="G58" s="111">
        <v>19702</v>
      </c>
      <c r="H58" s="111">
        <v>20552</v>
      </c>
      <c r="I58" s="111">
        <v>20552</v>
      </c>
      <c r="J58" s="111">
        <v>21987</v>
      </c>
      <c r="K58" s="111">
        <v>16921</v>
      </c>
      <c r="L58" s="111">
        <v>16921</v>
      </c>
      <c r="M58" s="111">
        <v>16921</v>
      </c>
      <c r="N58" s="111">
        <v>16032</v>
      </c>
      <c r="O58" s="111">
        <v>4809</v>
      </c>
      <c r="P58" s="111">
        <v>4809</v>
      </c>
      <c r="Q58" s="111">
        <v>4701</v>
      </c>
      <c r="R58" s="111">
        <v>3005</v>
      </c>
      <c r="S58" s="111">
        <v>3005</v>
      </c>
      <c r="T58" s="111">
        <v>3005</v>
      </c>
      <c r="U58" s="111">
        <v>791</v>
      </c>
      <c r="V58" s="111">
        <v>772</v>
      </c>
      <c r="W58" s="111">
        <v>772</v>
      </c>
      <c r="X58" s="111">
        <v>366</v>
      </c>
      <c r="Y58" s="111">
        <v>362</v>
      </c>
      <c r="Z58" s="111">
        <v>362</v>
      </c>
      <c r="AA58" s="111">
        <v>362</v>
      </c>
      <c r="AB58" s="111">
        <v>104</v>
      </c>
      <c r="AC58" s="111">
        <v>82</v>
      </c>
      <c r="AD58" s="111">
        <v>82</v>
      </c>
      <c r="AE58" s="111">
        <v>207</v>
      </c>
      <c r="AF58" s="111">
        <v>229</v>
      </c>
      <c r="AG58" s="111">
        <v>229</v>
      </c>
      <c r="AH58" s="111">
        <v>229</v>
      </c>
      <c r="AI58" s="111">
        <v>329</v>
      </c>
      <c r="AJ58" s="111">
        <v>199</v>
      </c>
      <c r="AK58" s="111">
        <v>199</v>
      </c>
      <c r="AL58" s="111">
        <v>239</v>
      </c>
      <c r="AM58" s="111">
        <v>183</v>
      </c>
      <c r="AN58" s="111">
        <v>183</v>
      </c>
      <c r="AO58" s="111">
        <v>183</v>
      </c>
      <c r="AP58" s="111">
        <v>1204</v>
      </c>
      <c r="AQ58" s="111">
        <v>1281</v>
      </c>
      <c r="AR58" s="111">
        <v>1281</v>
      </c>
      <c r="AS58" s="111">
        <v>1179</v>
      </c>
      <c r="AT58" s="111">
        <v>1169</v>
      </c>
      <c r="AU58" s="111">
        <v>1169</v>
      </c>
      <c r="AV58" s="111">
        <v>1169</v>
      </c>
      <c r="AW58" s="111">
        <v>1148</v>
      </c>
      <c r="AX58" s="111">
        <v>1291</v>
      </c>
      <c r="AY58" s="111">
        <v>1291</v>
      </c>
      <c r="AZ58" s="111">
        <v>1294</v>
      </c>
      <c r="BA58" s="111">
        <v>1276</v>
      </c>
      <c r="BB58" s="111">
        <v>1276</v>
      </c>
      <c r="BC58" s="111">
        <v>1276</v>
      </c>
      <c r="BD58" s="111">
        <v>1468</v>
      </c>
      <c r="BE58" s="111">
        <v>1471</v>
      </c>
      <c r="BF58" s="111">
        <v>1471</v>
      </c>
      <c r="BG58" s="111">
        <v>1792</v>
      </c>
      <c r="BH58" s="111">
        <v>1726</v>
      </c>
      <c r="BI58" s="111">
        <v>1726</v>
      </c>
      <c r="BJ58" s="111">
        <v>1726</v>
      </c>
      <c r="BK58" s="111">
        <v>2025</v>
      </c>
      <c r="BL58" s="111">
        <v>1860</v>
      </c>
      <c r="BM58" s="111">
        <v>1860</v>
      </c>
      <c r="BN58" s="111">
        <v>1661</v>
      </c>
      <c r="BO58" s="111">
        <v>1509</v>
      </c>
      <c r="BP58" s="111">
        <v>1509</v>
      </c>
      <c r="BQ58" s="111">
        <v>1509</v>
      </c>
      <c r="BR58" s="111">
        <v>1633</v>
      </c>
      <c r="BS58" s="111">
        <v>1248</v>
      </c>
      <c r="BT58" s="111">
        <v>1248</v>
      </c>
      <c r="BU58" s="111">
        <v>1345</v>
      </c>
      <c r="BV58" s="111">
        <v>1349</v>
      </c>
      <c r="BW58" s="111">
        <v>1349</v>
      </c>
      <c r="BX58" s="111">
        <v>1349</v>
      </c>
    </row>
    <row r="62" spans="1:76" ht="30" customHeight="1" x14ac:dyDescent="0.5">
      <c r="A62" s="151" t="s">
        <v>295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</row>
    <row r="63" spans="1:76" ht="51" customHeight="1" x14ac:dyDescent="0.25">
      <c r="A63" s="58" t="s">
        <v>142</v>
      </c>
      <c r="B63" s="59" t="s">
        <v>143</v>
      </c>
      <c r="C63" s="58" t="s">
        <v>84</v>
      </c>
      <c r="D63" s="58" t="s">
        <v>103</v>
      </c>
      <c r="E63" s="59" t="s">
        <v>144</v>
      </c>
      <c r="F63" s="60">
        <v>2013</v>
      </c>
      <c r="G63" s="58" t="s">
        <v>105</v>
      </c>
      <c r="H63" s="58" t="s">
        <v>106</v>
      </c>
      <c r="I63" s="59" t="s">
        <v>145</v>
      </c>
      <c r="J63" s="58" t="s">
        <v>108</v>
      </c>
      <c r="K63" s="58" t="s">
        <v>115</v>
      </c>
      <c r="L63" s="59" t="s">
        <v>146</v>
      </c>
      <c r="M63" s="60">
        <v>2014</v>
      </c>
      <c r="N63" s="58" t="s">
        <v>122</v>
      </c>
      <c r="O63" s="58" t="s">
        <v>231</v>
      </c>
      <c r="P63" s="59" t="s">
        <v>242</v>
      </c>
      <c r="Q63" s="58" t="s">
        <v>243</v>
      </c>
      <c r="R63" s="58" t="s">
        <v>257</v>
      </c>
      <c r="S63" s="59" t="s">
        <v>259</v>
      </c>
      <c r="T63" s="60">
        <v>2015</v>
      </c>
      <c r="U63" s="58" t="s">
        <v>265</v>
      </c>
      <c r="V63" s="58" t="s">
        <v>277</v>
      </c>
      <c r="W63" s="59" t="s">
        <v>279</v>
      </c>
      <c r="X63" s="58" t="s">
        <v>287</v>
      </c>
      <c r="Y63" s="58" t="s">
        <v>290</v>
      </c>
      <c r="Z63" s="59" t="s">
        <v>292</v>
      </c>
      <c r="AA63" s="60">
        <v>2016</v>
      </c>
      <c r="AB63" s="58" t="s">
        <v>291</v>
      </c>
      <c r="AC63" s="58" t="s">
        <v>299</v>
      </c>
      <c r="AD63" s="59" t="s">
        <v>300</v>
      </c>
      <c r="AE63" s="58" t="s">
        <v>303</v>
      </c>
      <c r="AF63" s="58" t="s">
        <v>308</v>
      </c>
      <c r="AG63" s="59" t="s">
        <v>309</v>
      </c>
      <c r="AH63" s="60">
        <v>2017</v>
      </c>
      <c r="AI63" s="58" t="s">
        <v>313</v>
      </c>
      <c r="AJ63" s="58" t="s">
        <v>315</v>
      </c>
      <c r="AK63" s="59" t="s">
        <v>318</v>
      </c>
      <c r="AL63" s="58" t="s">
        <v>320</v>
      </c>
      <c r="AM63" s="58" t="s">
        <v>323</v>
      </c>
      <c r="AN63" s="59" t="s">
        <v>324</v>
      </c>
      <c r="AO63" s="60">
        <v>2018</v>
      </c>
      <c r="AP63" s="58" t="s">
        <v>327</v>
      </c>
      <c r="AQ63" s="58" t="s">
        <v>334</v>
      </c>
      <c r="AR63" s="59" t="s">
        <v>335</v>
      </c>
      <c r="AS63" s="58" t="s">
        <v>341</v>
      </c>
      <c r="AT63" s="58" t="s">
        <v>343</v>
      </c>
      <c r="AU63" s="59" t="s">
        <v>344</v>
      </c>
      <c r="AV63" s="60">
        <v>2019</v>
      </c>
      <c r="AW63" s="58" t="s">
        <v>348</v>
      </c>
      <c r="AX63" s="58" t="s">
        <v>350</v>
      </c>
      <c r="AY63" s="59" t="s">
        <v>351</v>
      </c>
      <c r="AZ63" s="58" t="s">
        <v>354</v>
      </c>
      <c r="BA63" s="58" t="s">
        <v>356</v>
      </c>
      <c r="BB63" s="59" t="s">
        <v>357</v>
      </c>
      <c r="BC63" s="60">
        <v>2020</v>
      </c>
      <c r="BD63" s="58" t="s">
        <v>360</v>
      </c>
      <c r="BE63" s="58" t="s">
        <v>362</v>
      </c>
      <c r="BF63" s="59" t="s">
        <v>363</v>
      </c>
      <c r="BG63" s="58" t="s">
        <v>374</v>
      </c>
      <c r="BH63" s="58" t="s">
        <v>377</v>
      </c>
      <c r="BI63" s="59" t="s">
        <v>378</v>
      </c>
      <c r="BJ63" s="60">
        <v>2021</v>
      </c>
      <c r="BK63" s="58" t="s">
        <v>384</v>
      </c>
      <c r="BL63" s="58" t="s">
        <v>398</v>
      </c>
      <c r="BM63" s="59" t="s">
        <v>399</v>
      </c>
      <c r="BN63" s="58" t="s">
        <v>416</v>
      </c>
      <c r="BO63" s="58" t="s">
        <v>419</v>
      </c>
      <c r="BP63" s="59" t="s">
        <v>421</v>
      </c>
      <c r="BQ63" s="60">
        <v>2022</v>
      </c>
      <c r="BR63" s="58" t="s">
        <v>425</v>
      </c>
      <c r="BS63" s="58" t="s">
        <v>427</v>
      </c>
      <c r="BT63" s="59" t="s">
        <v>429</v>
      </c>
      <c r="BU63" s="58" t="s">
        <v>431</v>
      </c>
      <c r="BV63" s="58" t="s">
        <v>433</v>
      </c>
      <c r="BW63" s="59" t="s">
        <v>435</v>
      </c>
      <c r="BX63" s="60">
        <v>2023</v>
      </c>
    </row>
    <row r="64" spans="1:76" ht="22.5" customHeight="1" x14ac:dyDescent="0.25">
      <c r="A64" s="63" t="s">
        <v>147</v>
      </c>
      <c r="B64" s="111">
        <v>0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54</v>
      </c>
      <c r="AD64" s="111">
        <v>0</v>
      </c>
      <c r="AE64" s="111">
        <v>44</v>
      </c>
      <c r="AF64" s="111">
        <v>80</v>
      </c>
      <c r="AG64" s="111">
        <v>44</v>
      </c>
      <c r="AH64" s="111">
        <v>0</v>
      </c>
      <c r="AI64" s="111">
        <v>98</v>
      </c>
      <c r="AJ64" s="111">
        <v>110</v>
      </c>
      <c r="AK64" s="111">
        <v>98</v>
      </c>
      <c r="AL64" s="111">
        <v>69</v>
      </c>
      <c r="AM64" s="111">
        <v>73</v>
      </c>
      <c r="AN64" s="111">
        <v>69</v>
      </c>
      <c r="AO64" s="111">
        <v>98</v>
      </c>
      <c r="AP64" s="111">
        <v>72</v>
      </c>
      <c r="AQ64" s="111">
        <v>78</v>
      </c>
      <c r="AR64" s="111">
        <v>72</v>
      </c>
      <c r="AS64" s="111">
        <v>61</v>
      </c>
      <c r="AT64" s="111">
        <v>67</v>
      </c>
      <c r="AU64" s="111">
        <v>61</v>
      </c>
      <c r="AV64" s="111">
        <v>72</v>
      </c>
      <c r="AW64" s="111">
        <v>65</v>
      </c>
      <c r="AX64" s="111">
        <v>73</v>
      </c>
      <c r="AY64" s="111">
        <v>65</v>
      </c>
      <c r="AZ64" s="111">
        <v>29</v>
      </c>
      <c r="BA64" s="111">
        <v>28</v>
      </c>
      <c r="BB64" s="111">
        <v>29</v>
      </c>
      <c r="BC64" s="111">
        <v>65</v>
      </c>
      <c r="BD64" s="111">
        <v>28</v>
      </c>
      <c r="BE64" s="111">
        <v>27</v>
      </c>
      <c r="BF64" s="111">
        <v>28</v>
      </c>
      <c r="BG64" s="111">
        <v>0</v>
      </c>
      <c r="BH64" s="111">
        <v>3</v>
      </c>
      <c r="BI64" s="111">
        <v>0</v>
      </c>
      <c r="BJ64" s="111">
        <v>28</v>
      </c>
      <c r="BK64" s="111">
        <v>0</v>
      </c>
      <c r="BL64" s="111">
        <v>408</v>
      </c>
      <c r="BM64" s="111">
        <v>0</v>
      </c>
      <c r="BN64" s="111">
        <v>408</v>
      </c>
      <c r="BO64" s="111">
        <v>446</v>
      </c>
      <c r="BP64" s="111">
        <v>408</v>
      </c>
      <c r="BQ64" s="111">
        <v>0</v>
      </c>
      <c r="BR64" s="111">
        <v>432</v>
      </c>
      <c r="BS64" s="111">
        <v>420</v>
      </c>
      <c r="BT64" s="111">
        <v>432</v>
      </c>
      <c r="BU64" s="111">
        <v>404</v>
      </c>
      <c r="BV64" s="111">
        <v>413</v>
      </c>
      <c r="BW64" s="111">
        <v>404</v>
      </c>
      <c r="BX64" s="111">
        <v>432</v>
      </c>
    </row>
    <row r="65" spans="1:76" ht="22.5" customHeight="1" x14ac:dyDescent="0.25">
      <c r="A65" s="62" t="s">
        <v>148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81</v>
      </c>
      <c r="AC65" s="61">
        <v>0</v>
      </c>
      <c r="AD65" s="61">
        <v>81</v>
      </c>
      <c r="AE65" s="61">
        <v>94</v>
      </c>
      <c r="AF65" s="61">
        <v>18</v>
      </c>
      <c r="AG65" s="61">
        <v>112</v>
      </c>
      <c r="AH65" s="61">
        <v>193</v>
      </c>
      <c r="AI65" s="61">
        <v>38</v>
      </c>
      <c r="AJ65" s="61">
        <v>5</v>
      </c>
      <c r="AK65" s="61">
        <v>43</v>
      </c>
      <c r="AL65" s="61">
        <v>50</v>
      </c>
      <c r="AM65" s="61">
        <v>0</v>
      </c>
      <c r="AN65" s="61">
        <v>50</v>
      </c>
      <c r="AO65" s="61">
        <v>93</v>
      </c>
      <c r="AP65" s="61">
        <v>6</v>
      </c>
      <c r="AQ65" s="61">
        <v>8</v>
      </c>
      <c r="AR65" s="61">
        <v>14</v>
      </c>
      <c r="AS65" s="61">
        <v>6</v>
      </c>
      <c r="AT65" s="61">
        <v>2</v>
      </c>
      <c r="AU65" s="61">
        <v>8</v>
      </c>
      <c r="AV65" s="61">
        <v>22</v>
      </c>
      <c r="AW65" s="61">
        <v>8</v>
      </c>
      <c r="AX65" s="61">
        <v>0</v>
      </c>
      <c r="AY65" s="61">
        <v>8</v>
      </c>
      <c r="AZ65" s="61">
        <v>0</v>
      </c>
      <c r="BA65" s="61">
        <v>0</v>
      </c>
      <c r="BB65" s="61">
        <v>0</v>
      </c>
      <c r="BC65" s="61">
        <v>8</v>
      </c>
      <c r="BD65" s="61">
        <v>2</v>
      </c>
      <c r="BE65" s="61">
        <v>0</v>
      </c>
      <c r="BF65" s="61">
        <v>2</v>
      </c>
      <c r="BG65" s="61">
        <v>3</v>
      </c>
      <c r="BH65" s="61">
        <v>11</v>
      </c>
      <c r="BI65" s="61">
        <v>14</v>
      </c>
      <c r="BJ65" s="61">
        <v>16</v>
      </c>
      <c r="BK65" s="61">
        <v>0</v>
      </c>
      <c r="BL65" s="61">
        <v>0</v>
      </c>
      <c r="BM65" s="61">
        <v>0</v>
      </c>
      <c r="BN65" s="61">
        <v>43</v>
      </c>
      <c r="BO65" s="61">
        <v>0</v>
      </c>
      <c r="BP65" s="61">
        <v>43</v>
      </c>
      <c r="BQ65" s="61">
        <v>43</v>
      </c>
      <c r="BR65" s="61">
        <v>0</v>
      </c>
      <c r="BS65" s="61">
        <v>0</v>
      </c>
      <c r="BT65" s="61">
        <v>0</v>
      </c>
      <c r="BU65" s="61">
        <v>17</v>
      </c>
      <c r="BV65" s="61">
        <v>0</v>
      </c>
      <c r="BW65" s="61">
        <v>17</v>
      </c>
      <c r="BX65" s="61">
        <v>17</v>
      </c>
    </row>
    <row r="66" spans="1:76" ht="22.5" customHeight="1" x14ac:dyDescent="0.25">
      <c r="A66" s="62" t="s">
        <v>149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408</v>
      </c>
      <c r="BL66" s="61">
        <v>0</v>
      </c>
      <c r="BM66" s="61">
        <v>408</v>
      </c>
      <c r="BN66" s="61">
        <v>0</v>
      </c>
      <c r="BO66" s="61">
        <v>0</v>
      </c>
      <c r="BP66" s="61">
        <v>0</v>
      </c>
      <c r="BQ66" s="61">
        <v>408</v>
      </c>
      <c r="BR66" s="61">
        <v>0</v>
      </c>
      <c r="BS66" s="61">
        <v>0</v>
      </c>
      <c r="BT66" s="61">
        <v>0</v>
      </c>
      <c r="BU66" s="61">
        <v>0</v>
      </c>
      <c r="BV66" s="61">
        <v>0</v>
      </c>
      <c r="BW66" s="61">
        <v>0</v>
      </c>
      <c r="BX66" s="61">
        <v>0</v>
      </c>
    </row>
    <row r="67" spans="1:76" ht="22.5" customHeight="1" x14ac:dyDescent="0.25">
      <c r="A67" s="62" t="s">
        <v>150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-44</v>
      </c>
      <c r="AY67" s="61">
        <v>-44</v>
      </c>
      <c r="AZ67" s="61">
        <v>0</v>
      </c>
      <c r="BA67" s="61">
        <v>0</v>
      </c>
      <c r="BB67" s="61">
        <v>0</v>
      </c>
      <c r="BC67" s="61">
        <v>-44</v>
      </c>
      <c r="BD67" s="61">
        <v>-1</v>
      </c>
      <c r="BE67" s="61">
        <v>-27</v>
      </c>
      <c r="BF67" s="61">
        <v>-28</v>
      </c>
      <c r="BG67" s="61">
        <v>0</v>
      </c>
      <c r="BH67" s="61">
        <v>0</v>
      </c>
      <c r="BI67" s="61">
        <v>0</v>
      </c>
      <c r="BJ67" s="61">
        <v>-28</v>
      </c>
      <c r="BK67" s="61">
        <v>0</v>
      </c>
      <c r="BL67" s="61">
        <v>0</v>
      </c>
      <c r="BM67" s="61">
        <v>0</v>
      </c>
      <c r="BN67" s="61">
        <v>0</v>
      </c>
      <c r="BO67" s="61">
        <v>-2</v>
      </c>
      <c r="BP67" s="61">
        <v>-2</v>
      </c>
      <c r="BQ67" s="61">
        <v>-2</v>
      </c>
      <c r="BR67" s="61">
        <v>-2</v>
      </c>
      <c r="BS67" s="61">
        <v>-8</v>
      </c>
      <c r="BT67" s="61">
        <v>-10</v>
      </c>
      <c r="BU67" s="61">
        <v>-1</v>
      </c>
      <c r="BV67" s="61">
        <v>-1</v>
      </c>
      <c r="BW67" s="61">
        <v>-2</v>
      </c>
      <c r="BX67" s="61">
        <v>-12</v>
      </c>
    </row>
    <row r="68" spans="1:76" ht="22.5" customHeight="1" x14ac:dyDescent="0.25">
      <c r="A68" s="62" t="s">
        <v>151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-27</v>
      </c>
      <c r="AC68" s="61">
        <v>-10</v>
      </c>
      <c r="AD68" s="61">
        <v>-37</v>
      </c>
      <c r="AE68" s="61">
        <v>-58</v>
      </c>
      <c r="AF68" s="61">
        <v>0</v>
      </c>
      <c r="AG68" s="61">
        <v>-58</v>
      </c>
      <c r="AH68" s="61">
        <v>-95</v>
      </c>
      <c r="AI68" s="61">
        <v>-26</v>
      </c>
      <c r="AJ68" s="61">
        <v>-46</v>
      </c>
      <c r="AK68" s="61">
        <v>-72</v>
      </c>
      <c r="AL68" s="61">
        <v>-46</v>
      </c>
      <c r="AM68" s="61">
        <v>-1</v>
      </c>
      <c r="AN68" s="61">
        <v>-47</v>
      </c>
      <c r="AO68" s="61">
        <v>-119</v>
      </c>
      <c r="AP68" s="61">
        <v>0</v>
      </c>
      <c r="AQ68" s="61">
        <v>-25</v>
      </c>
      <c r="AR68" s="61">
        <v>-25</v>
      </c>
      <c r="AS68" s="61">
        <v>0</v>
      </c>
      <c r="AT68" s="61">
        <v>-4</v>
      </c>
      <c r="AU68" s="61">
        <v>-4</v>
      </c>
      <c r="AV68" s="61">
        <v>-29</v>
      </c>
      <c r="AW68" s="61">
        <v>0</v>
      </c>
      <c r="AX68" s="61">
        <v>0</v>
      </c>
      <c r="AY68" s="61">
        <v>0</v>
      </c>
      <c r="AZ68" s="61">
        <v>-1</v>
      </c>
      <c r="BA68" s="61">
        <v>0</v>
      </c>
      <c r="BB68" s="61">
        <v>-1</v>
      </c>
      <c r="BC68" s="61">
        <v>-1</v>
      </c>
      <c r="BD68" s="61">
        <v>-2</v>
      </c>
      <c r="BE68" s="61">
        <v>0</v>
      </c>
      <c r="BF68" s="61">
        <v>-2</v>
      </c>
      <c r="BG68" s="61">
        <v>0</v>
      </c>
      <c r="BH68" s="61">
        <v>-14</v>
      </c>
      <c r="BI68" s="61">
        <v>-14</v>
      </c>
      <c r="BJ68" s="61">
        <v>-16</v>
      </c>
      <c r="BK68" s="61">
        <v>0</v>
      </c>
      <c r="BL68" s="61">
        <v>0</v>
      </c>
      <c r="BM68" s="61">
        <v>0</v>
      </c>
      <c r="BN68" s="61">
        <v>-5</v>
      </c>
      <c r="BO68" s="61">
        <v>-12</v>
      </c>
      <c r="BP68" s="61">
        <v>-17</v>
      </c>
      <c r="BQ68" s="61">
        <v>-17</v>
      </c>
      <c r="BR68" s="61">
        <v>-10</v>
      </c>
      <c r="BS68" s="61">
        <v>-8</v>
      </c>
      <c r="BT68" s="61">
        <v>-18</v>
      </c>
      <c r="BU68" s="61">
        <v>-7</v>
      </c>
      <c r="BV68" s="61">
        <v>-4</v>
      </c>
      <c r="BW68" s="61">
        <v>-11</v>
      </c>
      <c r="BX68" s="61">
        <v>-29</v>
      </c>
    </row>
    <row r="69" spans="1:76" ht="22.5" customHeight="1" x14ac:dyDescent="0.25">
      <c r="A69" s="63" t="s">
        <v>152</v>
      </c>
      <c r="B69" s="111">
        <v>0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54</v>
      </c>
      <c r="AC69" s="111">
        <v>44</v>
      </c>
      <c r="AD69" s="111">
        <v>44</v>
      </c>
      <c r="AE69" s="111">
        <v>80</v>
      </c>
      <c r="AF69" s="111">
        <v>98</v>
      </c>
      <c r="AG69" s="111">
        <v>98</v>
      </c>
      <c r="AH69" s="111">
        <v>98</v>
      </c>
      <c r="AI69" s="111">
        <v>110</v>
      </c>
      <c r="AJ69" s="111">
        <v>69</v>
      </c>
      <c r="AK69" s="111">
        <v>69</v>
      </c>
      <c r="AL69" s="111">
        <v>73</v>
      </c>
      <c r="AM69" s="111">
        <v>72</v>
      </c>
      <c r="AN69" s="111">
        <v>72</v>
      </c>
      <c r="AO69" s="111">
        <v>72</v>
      </c>
      <c r="AP69" s="111">
        <v>78</v>
      </c>
      <c r="AQ69" s="111">
        <v>61</v>
      </c>
      <c r="AR69" s="111">
        <v>61</v>
      </c>
      <c r="AS69" s="111">
        <v>67</v>
      </c>
      <c r="AT69" s="111">
        <v>65</v>
      </c>
      <c r="AU69" s="111">
        <v>65</v>
      </c>
      <c r="AV69" s="111">
        <v>65</v>
      </c>
      <c r="AW69" s="111">
        <v>73</v>
      </c>
      <c r="AX69" s="111">
        <v>29</v>
      </c>
      <c r="AY69" s="111">
        <v>29</v>
      </c>
      <c r="AZ69" s="111">
        <v>28</v>
      </c>
      <c r="BA69" s="111">
        <v>28</v>
      </c>
      <c r="BB69" s="111">
        <v>28</v>
      </c>
      <c r="BC69" s="111">
        <v>28</v>
      </c>
      <c r="BD69" s="111">
        <v>27</v>
      </c>
      <c r="BE69" s="111">
        <v>0</v>
      </c>
      <c r="BF69" s="111">
        <v>0</v>
      </c>
      <c r="BG69" s="111">
        <v>3</v>
      </c>
      <c r="BH69" s="111">
        <v>0</v>
      </c>
      <c r="BI69" s="111">
        <v>0</v>
      </c>
      <c r="BJ69" s="111">
        <v>0</v>
      </c>
      <c r="BK69" s="111">
        <v>408</v>
      </c>
      <c r="BL69" s="111">
        <v>408</v>
      </c>
      <c r="BM69" s="111">
        <v>408</v>
      </c>
      <c r="BN69" s="111">
        <v>446</v>
      </c>
      <c r="BO69" s="111">
        <v>432</v>
      </c>
      <c r="BP69" s="111">
        <v>432</v>
      </c>
      <c r="BQ69" s="111">
        <v>432</v>
      </c>
      <c r="BR69" s="111">
        <v>420</v>
      </c>
      <c r="BS69" s="111">
        <v>404</v>
      </c>
      <c r="BT69" s="111">
        <v>404</v>
      </c>
      <c r="BU69" s="111">
        <v>413</v>
      </c>
      <c r="BV69" s="111">
        <v>408</v>
      </c>
      <c r="BW69" s="111">
        <v>408</v>
      </c>
      <c r="BX69" s="111">
        <v>408</v>
      </c>
    </row>
    <row r="73" spans="1:76" ht="30" customHeight="1" x14ac:dyDescent="0.5">
      <c r="A73" s="149" t="s">
        <v>155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</row>
    <row r="74" spans="1:76" ht="51" customHeight="1" x14ac:dyDescent="0.25">
      <c r="A74" s="58" t="s">
        <v>142</v>
      </c>
      <c r="B74" s="59" t="s">
        <v>143</v>
      </c>
      <c r="C74" s="58" t="s">
        <v>84</v>
      </c>
      <c r="D74" s="58" t="s">
        <v>103</v>
      </c>
      <c r="E74" s="59" t="s">
        <v>144</v>
      </c>
      <c r="F74" s="60">
        <v>2013</v>
      </c>
      <c r="G74" s="58" t="s">
        <v>105</v>
      </c>
      <c r="H74" s="58" t="s">
        <v>106</v>
      </c>
      <c r="I74" s="59" t="s">
        <v>145</v>
      </c>
      <c r="J74" s="58" t="s">
        <v>108</v>
      </c>
      <c r="K74" s="58" t="s">
        <v>115</v>
      </c>
      <c r="L74" s="59" t="s">
        <v>146</v>
      </c>
      <c r="M74" s="60">
        <v>2014</v>
      </c>
      <c r="N74" s="58" t="s">
        <v>122</v>
      </c>
      <c r="O74" s="58" t="s">
        <v>231</v>
      </c>
      <c r="P74" s="59" t="s">
        <v>242</v>
      </c>
      <c r="Q74" s="58" t="s">
        <v>243</v>
      </c>
      <c r="R74" s="58" t="s">
        <v>257</v>
      </c>
      <c r="S74" s="59" t="s">
        <v>259</v>
      </c>
      <c r="T74" s="60">
        <v>2015</v>
      </c>
      <c r="U74" s="58" t="s">
        <v>265</v>
      </c>
      <c r="V74" s="58" t="s">
        <v>277</v>
      </c>
      <c r="W74" s="59" t="s">
        <v>279</v>
      </c>
      <c r="X74" s="58" t="s">
        <v>287</v>
      </c>
      <c r="Y74" s="58" t="s">
        <v>290</v>
      </c>
      <c r="Z74" s="59" t="s">
        <v>292</v>
      </c>
      <c r="AA74" s="60">
        <v>2016</v>
      </c>
      <c r="AB74" s="58" t="s">
        <v>291</v>
      </c>
      <c r="AC74" s="58" t="s">
        <v>299</v>
      </c>
      <c r="AD74" s="59" t="s">
        <v>300</v>
      </c>
      <c r="AE74" s="58" t="s">
        <v>303</v>
      </c>
      <c r="AF74" s="58" t="s">
        <v>308</v>
      </c>
      <c r="AG74" s="59" t="s">
        <v>309</v>
      </c>
      <c r="AH74" s="60">
        <v>2017</v>
      </c>
      <c r="AI74" s="58" t="s">
        <v>313</v>
      </c>
      <c r="AJ74" s="58" t="s">
        <v>315</v>
      </c>
      <c r="AK74" s="59" t="s">
        <v>318</v>
      </c>
      <c r="AL74" s="58" t="s">
        <v>320</v>
      </c>
      <c r="AM74" s="58" t="s">
        <v>323</v>
      </c>
      <c r="AN74" s="59" t="s">
        <v>324</v>
      </c>
      <c r="AO74" s="60">
        <v>2018</v>
      </c>
      <c r="AP74" s="58" t="s">
        <v>327</v>
      </c>
      <c r="AQ74" s="58" t="s">
        <v>334</v>
      </c>
      <c r="AR74" s="59" t="s">
        <v>335</v>
      </c>
      <c r="AS74" s="58" t="s">
        <v>341</v>
      </c>
      <c r="AT74" s="58" t="s">
        <v>343</v>
      </c>
      <c r="AU74" s="59" t="s">
        <v>344</v>
      </c>
      <c r="AV74" s="60">
        <v>2019</v>
      </c>
      <c r="AW74" s="58" t="s">
        <v>348</v>
      </c>
      <c r="AX74" s="58" t="s">
        <v>350</v>
      </c>
      <c r="AY74" s="59" t="s">
        <v>351</v>
      </c>
      <c r="AZ74" s="58" t="s">
        <v>354</v>
      </c>
      <c r="BA74" s="58" t="s">
        <v>356</v>
      </c>
      <c r="BB74" s="59" t="s">
        <v>357</v>
      </c>
      <c r="BC74" s="60">
        <v>2020</v>
      </c>
      <c r="BD74" s="58" t="s">
        <v>360</v>
      </c>
      <c r="BE74" s="58" t="s">
        <v>362</v>
      </c>
      <c r="BF74" s="59" t="s">
        <v>363</v>
      </c>
      <c r="BG74" s="58" t="s">
        <v>374</v>
      </c>
      <c r="BH74" s="58" t="s">
        <v>377</v>
      </c>
      <c r="BI74" s="59" t="s">
        <v>378</v>
      </c>
      <c r="BJ74" s="60">
        <v>2021</v>
      </c>
      <c r="BK74" s="58" t="s">
        <v>384</v>
      </c>
      <c r="BL74" s="58" t="s">
        <v>398</v>
      </c>
      <c r="BM74" s="59" t="s">
        <v>399</v>
      </c>
      <c r="BN74" s="58" t="s">
        <v>416</v>
      </c>
      <c r="BO74" s="58" t="s">
        <v>419</v>
      </c>
      <c r="BP74" s="59" t="s">
        <v>421</v>
      </c>
      <c r="BQ74" s="60">
        <v>2022</v>
      </c>
      <c r="BR74" s="58" t="s">
        <v>425</v>
      </c>
      <c r="BS74" s="58" t="s">
        <v>427</v>
      </c>
      <c r="BT74" s="59" t="s">
        <v>429</v>
      </c>
      <c r="BU74" s="58" t="s">
        <v>431</v>
      </c>
      <c r="BV74" s="58" t="s">
        <v>433</v>
      </c>
      <c r="BW74" s="59" t="s">
        <v>435</v>
      </c>
      <c r="BX74" s="60">
        <v>2023</v>
      </c>
    </row>
    <row r="75" spans="1:76" ht="22.5" customHeight="1" x14ac:dyDescent="0.25">
      <c r="A75" s="63" t="s">
        <v>147</v>
      </c>
      <c r="B75" s="111">
        <v>56687</v>
      </c>
      <c r="C75" s="111">
        <v>76206</v>
      </c>
      <c r="D75" s="111">
        <v>113580</v>
      </c>
      <c r="E75" s="111">
        <v>76206</v>
      </c>
      <c r="F75" s="111">
        <v>56687</v>
      </c>
      <c r="G75" s="111">
        <v>98813</v>
      </c>
      <c r="H75" s="111">
        <v>113523</v>
      </c>
      <c r="I75" s="111">
        <v>98813</v>
      </c>
      <c r="J75" s="111">
        <v>115887</v>
      </c>
      <c r="K75" s="111">
        <v>118944</v>
      </c>
      <c r="L75" s="111">
        <v>115887</v>
      </c>
      <c r="M75" s="111">
        <v>98813</v>
      </c>
      <c r="N75" s="111">
        <v>128458</v>
      </c>
      <c r="O75" s="111">
        <v>162964</v>
      </c>
      <c r="P75" s="111">
        <v>128458</v>
      </c>
      <c r="Q75" s="111">
        <v>149851</v>
      </c>
      <c r="R75" s="111">
        <v>138729</v>
      </c>
      <c r="S75" s="111">
        <v>149851</v>
      </c>
      <c r="T75" s="111">
        <v>128458</v>
      </c>
      <c r="U75" s="111">
        <v>140701</v>
      </c>
      <c r="V75" s="111">
        <v>151190</v>
      </c>
      <c r="W75" s="111">
        <v>140701</v>
      </c>
      <c r="X75" s="111">
        <v>152434</v>
      </c>
      <c r="Y75" s="111">
        <v>145920</v>
      </c>
      <c r="Z75" s="111">
        <v>152434</v>
      </c>
      <c r="AA75" s="111">
        <v>140701</v>
      </c>
      <c r="AB75" s="111">
        <v>147862</v>
      </c>
      <c r="AC75" s="111">
        <v>157003</v>
      </c>
      <c r="AD75" s="111">
        <v>147862</v>
      </c>
      <c r="AE75" s="111">
        <v>158418</v>
      </c>
      <c r="AF75" s="111">
        <v>150270</v>
      </c>
      <c r="AG75" s="111">
        <v>158418</v>
      </c>
      <c r="AH75" s="111">
        <v>147862</v>
      </c>
      <c r="AI75" s="111">
        <v>152423</v>
      </c>
      <c r="AJ75" s="111">
        <v>160019</v>
      </c>
      <c r="AK75" s="111">
        <v>152423</v>
      </c>
      <c r="AL75" s="111">
        <v>162976</v>
      </c>
      <c r="AM75" s="111">
        <v>146897</v>
      </c>
      <c r="AN75" s="111">
        <v>162976</v>
      </c>
      <c r="AO75" s="111">
        <v>152423</v>
      </c>
      <c r="AP75" s="111">
        <v>150209</v>
      </c>
      <c r="AQ75" s="111">
        <v>161909</v>
      </c>
      <c r="AR75" s="111">
        <v>150209</v>
      </c>
      <c r="AS75" s="111">
        <v>165482</v>
      </c>
      <c r="AT75" s="111">
        <v>161835</v>
      </c>
      <c r="AU75" s="111">
        <v>165482</v>
      </c>
      <c r="AV75" s="111">
        <v>150209</v>
      </c>
      <c r="AW75" s="111">
        <v>184811</v>
      </c>
      <c r="AX75" s="111">
        <v>185207</v>
      </c>
      <c r="AY75" s="111">
        <v>184811</v>
      </c>
      <c r="AZ75" s="111">
        <v>183536</v>
      </c>
      <c r="BA75" s="111">
        <v>181924</v>
      </c>
      <c r="BB75" s="111">
        <v>183536</v>
      </c>
      <c r="BC75" s="111">
        <v>184811</v>
      </c>
      <c r="BD75" s="111">
        <v>191237</v>
      </c>
      <c r="BE75" s="111">
        <v>218109</v>
      </c>
      <c r="BF75" s="111">
        <v>191237</v>
      </c>
      <c r="BG75" s="111">
        <v>223802</v>
      </c>
      <c r="BH75" s="111">
        <v>239968</v>
      </c>
      <c r="BI75" s="111">
        <v>223802</v>
      </c>
      <c r="BJ75" s="111">
        <v>191237</v>
      </c>
      <c r="BK75" s="111">
        <v>223587</v>
      </c>
      <c r="BL75" s="111">
        <v>336223</v>
      </c>
      <c r="BM75" s="111">
        <v>223587</v>
      </c>
      <c r="BN75" s="111">
        <v>325071</v>
      </c>
      <c r="BO75" s="111">
        <v>307152</v>
      </c>
      <c r="BP75" s="111">
        <v>325071</v>
      </c>
      <c r="BQ75" s="111">
        <v>223587</v>
      </c>
      <c r="BR75" s="111">
        <v>295162</v>
      </c>
      <c r="BS75" s="111">
        <v>354121</v>
      </c>
      <c r="BT75" s="111">
        <v>295162</v>
      </c>
      <c r="BU75" s="111">
        <v>329281</v>
      </c>
      <c r="BV75" s="111">
        <v>333838</v>
      </c>
      <c r="BW75" s="111">
        <v>329281</v>
      </c>
      <c r="BX75" s="111">
        <v>295162</v>
      </c>
    </row>
    <row r="76" spans="1:76" ht="22.5" customHeight="1" x14ac:dyDescent="0.25">
      <c r="A76" s="62" t="s">
        <v>148</v>
      </c>
      <c r="B76" s="61">
        <v>27535</v>
      </c>
      <c r="C76" s="61">
        <v>50248</v>
      </c>
      <c r="D76" s="61">
        <v>422</v>
      </c>
      <c r="E76" s="61">
        <v>50670</v>
      </c>
      <c r="F76" s="61">
        <v>78205</v>
      </c>
      <c r="G76" s="61">
        <v>30070</v>
      </c>
      <c r="H76" s="61">
        <v>7764</v>
      </c>
      <c r="I76" s="61">
        <v>37834</v>
      </c>
      <c r="J76" s="61">
        <v>21297</v>
      </c>
      <c r="K76" s="61">
        <v>4468</v>
      </c>
      <c r="L76" s="61">
        <v>25765</v>
      </c>
      <c r="M76" s="61">
        <v>63599</v>
      </c>
      <c r="N76" s="61">
        <v>42451</v>
      </c>
      <c r="O76" s="61">
        <v>6047</v>
      </c>
      <c r="P76" s="61">
        <v>48498</v>
      </c>
      <c r="Q76" s="61">
        <v>18770</v>
      </c>
      <c r="R76" s="61">
        <v>4425</v>
      </c>
      <c r="S76" s="61">
        <v>23195</v>
      </c>
      <c r="T76" s="61">
        <v>71693</v>
      </c>
      <c r="U76" s="61">
        <v>42253</v>
      </c>
      <c r="V76" s="61">
        <v>4538</v>
      </c>
      <c r="W76" s="61">
        <v>46791</v>
      </c>
      <c r="X76" s="61">
        <v>20161</v>
      </c>
      <c r="Y76" s="61">
        <v>2367</v>
      </c>
      <c r="Z76" s="61">
        <v>22528</v>
      </c>
      <c r="AA76" s="61">
        <v>69319</v>
      </c>
      <c r="AB76" s="61">
        <v>49127</v>
      </c>
      <c r="AC76" s="61">
        <v>6953</v>
      </c>
      <c r="AD76" s="61">
        <v>56080</v>
      </c>
      <c r="AE76" s="61">
        <v>25110</v>
      </c>
      <c r="AF76" s="61">
        <v>4006</v>
      </c>
      <c r="AG76" s="61">
        <v>29116</v>
      </c>
      <c r="AH76" s="61">
        <v>85196</v>
      </c>
      <c r="AI76" s="61">
        <v>47608</v>
      </c>
      <c r="AJ76" s="61">
        <v>9641</v>
      </c>
      <c r="AK76" s="61">
        <v>57249</v>
      </c>
      <c r="AL76" s="61">
        <v>23394</v>
      </c>
      <c r="AM76" s="61">
        <v>3264</v>
      </c>
      <c r="AN76" s="61">
        <v>26658</v>
      </c>
      <c r="AO76" s="61">
        <v>83907</v>
      </c>
      <c r="AP76" s="61">
        <v>55870</v>
      </c>
      <c r="AQ76" s="61">
        <v>10805</v>
      </c>
      <c r="AR76" s="61">
        <v>66675</v>
      </c>
      <c r="AS76" s="61">
        <v>36759</v>
      </c>
      <c r="AT76" s="61">
        <v>3028</v>
      </c>
      <c r="AU76" s="61">
        <v>39787</v>
      </c>
      <c r="AV76" s="61">
        <v>106462</v>
      </c>
      <c r="AW76" s="61">
        <v>60564</v>
      </c>
      <c r="AX76" s="61">
        <v>7916</v>
      </c>
      <c r="AY76" s="61">
        <v>68480</v>
      </c>
      <c r="AZ76" s="61">
        <v>41292</v>
      </c>
      <c r="BA76" s="61">
        <v>11636</v>
      </c>
      <c r="BB76" s="61">
        <v>52928</v>
      </c>
      <c r="BC76" s="61">
        <v>121408</v>
      </c>
      <c r="BD76" s="61">
        <v>82316</v>
      </c>
      <c r="BE76" s="61">
        <v>21664</v>
      </c>
      <c r="BF76" s="61">
        <v>103980</v>
      </c>
      <c r="BG76" s="61">
        <v>53539</v>
      </c>
      <c r="BH76" s="61">
        <v>5808</v>
      </c>
      <c r="BI76" s="61">
        <v>59347</v>
      </c>
      <c r="BJ76" s="61">
        <v>163327</v>
      </c>
      <c r="BK76" s="61">
        <v>79433</v>
      </c>
      <c r="BL76" s="61">
        <v>15912</v>
      </c>
      <c r="BM76" s="61">
        <v>95345</v>
      </c>
      <c r="BN76" s="61">
        <v>50830</v>
      </c>
      <c r="BO76" s="61">
        <v>5898</v>
      </c>
      <c r="BP76" s="61">
        <v>56728</v>
      </c>
      <c r="BQ76" s="61">
        <v>152073</v>
      </c>
      <c r="BR76" s="61">
        <v>114324</v>
      </c>
      <c r="BS76" s="61">
        <v>24833</v>
      </c>
      <c r="BT76" s="61">
        <v>139157</v>
      </c>
      <c r="BU76" s="61">
        <v>71544</v>
      </c>
      <c r="BV76" s="61">
        <v>7665</v>
      </c>
      <c r="BW76" s="61">
        <v>79209</v>
      </c>
      <c r="BX76" s="61">
        <v>218366</v>
      </c>
    </row>
    <row r="77" spans="1:76" ht="22.5" customHeight="1" x14ac:dyDescent="0.25">
      <c r="A77" s="62" t="s">
        <v>149</v>
      </c>
      <c r="B77" s="61">
        <v>4262</v>
      </c>
      <c r="C77" s="61">
        <v>0</v>
      </c>
      <c r="D77" s="61">
        <v>530</v>
      </c>
      <c r="E77" s="61">
        <v>530</v>
      </c>
      <c r="F77" s="61">
        <v>4792</v>
      </c>
      <c r="G77" s="61">
        <v>350</v>
      </c>
      <c r="H77" s="61">
        <v>0</v>
      </c>
      <c r="I77" s="61">
        <v>350</v>
      </c>
      <c r="J77" s="61">
        <v>1550</v>
      </c>
      <c r="K77" s="61">
        <v>12897</v>
      </c>
      <c r="L77" s="61">
        <v>14447</v>
      </c>
      <c r="M77" s="61">
        <v>14797</v>
      </c>
      <c r="N77" s="61">
        <v>18845</v>
      </c>
      <c r="O77" s="61">
        <v>0</v>
      </c>
      <c r="P77" s="61">
        <v>18845</v>
      </c>
      <c r="Q77" s="61">
        <v>350</v>
      </c>
      <c r="R77" s="61">
        <v>0</v>
      </c>
      <c r="S77" s="61">
        <v>350</v>
      </c>
      <c r="T77" s="61">
        <v>19195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24351</v>
      </c>
      <c r="AU77" s="61">
        <v>24351</v>
      </c>
      <c r="AV77" s="61">
        <v>24351</v>
      </c>
      <c r="AW77" s="61">
        <v>0</v>
      </c>
      <c r="AX77" s="61">
        <v>0</v>
      </c>
      <c r="AY77" s="61">
        <v>0</v>
      </c>
      <c r="AZ77" s="61">
        <v>0</v>
      </c>
      <c r="BA77" s="61">
        <v>4543</v>
      </c>
      <c r="BB77" s="61">
        <v>4543</v>
      </c>
      <c r="BC77" s="61">
        <v>4543</v>
      </c>
      <c r="BD77" s="61">
        <v>3143</v>
      </c>
      <c r="BE77" s="61">
        <v>1825</v>
      </c>
      <c r="BF77" s="61">
        <v>4968</v>
      </c>
      <c r="BG77" s="61">
        <v>0</v>
      </c>
      <c r="BH77" s="61">
        <v>135</v>
      </c>
      <c r="BI77" s="61">
        <v>135</v>
      </c>
      <c r="BJ77" s="61">
        <v>5103</v>
      </c>
      <c r="BK77" s="61">
        <v>87506</v>
      </c>
      <c r="BL77" s="61">
        <v>0</v>
      </c>
      <c r="BM77" s="61">
        <v>87506</v>
      </c>
      <c r="BN77" s="61">
        <v>0</v>
      </c>
      <c r="BO77" s="61">
        <v>0</v>
      </c>
      <c r="BP77" s="61">
        <v>0</v>
      </c>
      <c r="BQ77" s="61">
        <v>87506</v>
      </c>
      <c r="BR77" s="61">
        <v>1600</v>
      </c>
      <c r="BS77" s="61">
        <v>0</v>
      </c>
      <c r="BT77" s="61">
        <v>1600</v>
      </c>
      <c r="BU77" s="61">
        <v>0</v>
      </c>
      <c r="BV77" s="61">
        <v>0</v>
      </c>
      <c r="BW77" s="61">
        <v>0</v>
      </c>
      <c r="BX77" s="61">
        <v>1600</v>
      </c>
    </row>
    <row r="78" spans="1:76" ht="22.5" customHeight="1" x14ac:dyDescent="0.25">
      <c r="A78" s="62" t="s">
        <v>150</v>
      </c>
      <c r="B78" s="61">
        <v>-2854</v>
      </c>
      <c r="C78" s="61">
        <v>-3831</v>
      </c>
      <c r="D78" s="61">
        <v>-737</v>
      </c>
      <c r="E78" s="61">
        <v>-4568</v>
      </c>
      <c r="F78" s="61">
        <v>-7422</v>
      </c>
      <c r="G78" s="61">
        <v>-4298</v>
      </c>
      <c r="H78" s="61">
        <v>-1408</v>
      </c>
      <c r="I78" s="61">
        <v>-5706</v>
      </c>
      <c r="J78" s="61">
        <v>-3358</v>
      </c>
      <c r="K78" s="61">
        <v>-4858</v>
      </c>
      <c r="L78" s="61">
        <v>-8216</v>
      </c>
      <c r="M78" s="61">
        <v>-13922</v>
      </c>
      <c r="N78" s="61">
        <v>-4815</v>
      </c>
      <c r="O78" s="61">
        <v>-14325</v>
      </c>
      <c r="P78" s="61">
        <v>-19140</v>
      </c>
      <c r="Q78" s="61">
        <v>-7554</v>
      </c>
      <c r="R78" s="61">
        <v>-2800</v>
      </c>
      <c r="S78" s="61">
        <v>-10354</v>
      </c>
      <c r="T78" s="61">
        <v>-29494</v>
      </c>
      <c r="U78" s="61">
        <v>-12024</v>
      </c>
      <c r="V78" s="61">
        <v>-1793</v>
      </c>
      <c r="W78" s="61">
        <v>-13817</v>
      </c>
      <c r="X78" s="61">
        <v>-7696</v>
      </c>
      <c r="Y78" s="61">
        <v>-528</v>
      </c>
      <c r="Z78" s="61">
        <v>-8224</v>
      </c>
      <c r="AA78" s="61">
        <v>-22041</v>
      </c>
      <c r="AB78" s="61">
        <v>-13701</v>
      </c>
      <c r="AC78" s="61">
        <v>-2239</v>
      </c>
      <c r="AD78" s="61">
        <v>-15940</v>
      </c>
      <c r="AE78" s="61">
        <v>-7100</v>
      </c>
      <c r="AF78" s="61">
        <v>-1359</v>
      </c>
      <c r="AG78" s="61">
        <v>-8459</v>
      </c>
      <c r="AH78" s="61">
        <v>-24399</v>
      </c>
      <c r="AI78" s="61">
        <v>-13877</v>
      </c>
      <c r="AJ78" s="61">
        <v>-853</v>
      </c>
      <c r="AK78" s="61">
        <v>-14730</v>
      </c>
      <c r="AL78" s="61">
        <v>-8611</v>
      </c>
      <c r="AM78" s="61">
        <v>-1476</v>
      </c>
      <c r="AN78" s="61">
        <v>-10087</v>
      </c>
      <c r="AO78" s="61">
        <v>-24817</v>
      </c>
      <c r="AP78" s="61">
        <v>-14018</v>
      </c>
      <c r="AQ78" s="61">
        <v>-1540</v>
      </c>
      <c r="AR78" s="61">
        <v>-15558</v>
      </c>
      <c r="AS78" s="61">
        <v>-8813</v>
      </c>
      <c r="AT78" s="61">
        <v>-1102</v>
      </c>
      <c r="AU78" s="61">
        <v>-9915</v>
      </c>
      <c r="AV78" s="61">
        <v>-25473</v>
      </c>
      <c r="AW78" s="61">
        <v>-17172</v>
      </c>
      <c r="AX78" s="61">
        <v>-1749</v>
      </c>
      <c r="AY78" s="61">
        <v>-18921</v>
      </c>
      <c r="AZ78" s="61">
        <v>-7793</v>
      </c>
      <c r="BA78" s="61">
        <v>-1984</v>
      </c>
      <c r="BB78" s="61">
        <v>-9777</v>
      </c>
      <c r="BC78" s="61">
        <v>-28698</v>
      </c>
      <c r="BD78" s="61">
        <v>-16397</v>
      </c>
      <c r="BE78" s="61">
        <v>-6968</v>
      </c>
      <c r="BF78" s="61">
        <v>-23365</v>
      </c>
      <c r="BG78" s="61">
        <v>-9098</v>
      </c>
      <c r="BH78" s="61">
        <v>-3188</v>
      </c>
      <c r="BI78" s="61">
        <v>-12286</v>
      </c>
      <c r="BJ78" s="61">
        <v>-35651</v>
      </c>
      <c r="BK78" s="61">
        <v>-17774</v>
      </c>
      <c r="BL78" s="61">
        <v>-5485</v>
      </c>
      <c r="BM78" s="61">
        <v>-23259</v>
      </c>
      <c r="BN78" s="61">
        <v>-10824</v>
      </c>
      <c r="BO78" s="61">
        <v>-2329</v>
      </c>
      <c r="BP78" s="61">
        <v>-13153</v>
      </c>
      <c r="BQ78" s="61">
        <v>-36412</v>
      </c>
      <c r="BR78" s="61">
        <v>-21676</v>
      </c>
      <c r="BS78" s="61">
        <v>-15713</v>
      </c>
      <c r="BT78" s="61">
        <v>-37389</v>
      </c>
      <c r="BU78" s="61">
        <v>-16604</v>
      </c>
      <c r="BV78" s="61">
        <v>-5543</v>
      </c>
      <c r="BW78" s="61">
        <v>-22147</v>
      </c>
      <c r="BX78" s="61">
        <v>-59536</v>
      </c>
    </row>
    <row r="79" spans="1:76" ht="22.5" customHeight="1" x14ac:dyDescent="0.25">
      <c r="A79" s="62" t="s">
        <v>151</v>
      </c>
      <c r="B79" s="61">
        <v>-9424</v>
      </c>
      <c r="C79" s="61">
        <v>-9043</v>
      </c>
      <c r="D79" s="61">
        <v>-14982</v>
      </c>
      <c r="E79" s="61">
        <v>-24025</v>
      </c>
      <c r="F79" s="61">
        <v>-33449</v>
      </c>
      <c r="G79" s="61">
        <v>-11412</v>
      </c>
      <c r="H79" s="61">
        <v>-3992</v>
      </c>
      <c r="I79" s="61">
        <v>-15404</v>
      </c>
      <c r="J79" s="61">
        <v>-16432</v>
      </c>
      <c r="K79" s="61">
        <v>-2993</v>
      </c>
      <c r="L79" s="61">
        <v>-19425</v>
      </c>
      <c r="M79" s="61">
        <v>-34829</v>
      </c>
      <c r="N79" s="61">
        <v>-21975</v>
      </c>
      <c r="O79" s="61">
        <v>-4835</v>
      </c>
      <c r="P79" s="61">
        <v>-26810</v>
      </c>
      <c r="Q79" s="61">
        <v>-22688</v>
      </c>
      <c r="R79" s="61">
        <v>347</v>
      </c>
      <c r="S79" s="61">
        <v>-22341</v>
      </c>
      <c r="T79" s="61">
        <v>-49151</v>
      </c>
      <c r="U79" s="61">
        <v>-19740</v>
      </c>
      <c r="V79" s="61">
        <v>-1501</v>
      </c>
      <c r="W79" s="61">
        <v>-21241</v>
      </c>
      <c r="X79" s="61">
        <v>-18979</v>
      </c>
      <c r="Y79" s="61">
        <v>103</v>
      </c>
      <c r="Z79" s="61">
        <v>-18876</v>
      </c>
      <c r="AA79" s="61">
        <v>-40117</v>
      </c>
      <c r="AB79" s="61">
        <v>-26285</v>
      </c>
      <c r="AC79" s="61">
        <v>-3299</v>
      </c>
      <c r="AD79" s="61">
        <v>-29584</v>
      </c>
      <c r="AE79" s="61">
        <v>-26158</v>
      </c>
      <c r="AF79" s="61">
        <v>-494</v>
      </c>
      <c r="AG79" s="61">
        <v>-26652</v>
      </c>
      <c r="AH79" s="61">
        <v>-56236</v>
      </c>
      <c r="AI79" s="61">
        <v>-26135</v>
      </c>
      <c r="AJ79" s="61">
        <v>-5831</v>
      </c>
      <c r="AK79" s="61">
        <v>-31966</v>
      </c>
      <c r="AL79" s="61">
        <v>-30862</v>
      </c>
      <c r="AM79" s="61">
        <v>1524</v>
      </c>
      <c r="AN79" s="61">
        <v>-29338</v>
      </c>
      <c r="AO79" s="61">
        <v>-61304</v>
      </c>
      <c r="AP79" s="61">
        <v>-30152</v>
      </c>
      <c r="AQ79" s="61">
        <v>-5692</v>
      </c>
      <c r="AR79" s="61">
        <v>-35844</v>
      </c>
      <c r="AS79" s="61">
        <v>-31593</v>
      </c>
      <c r="AT79" s="61">
        <v>-3301</v>
      </c>
      <c r="AU79" s="61">
        <v>-34894</v>
      </c>
      <c r="AV79" s="61">
        <v>-70738</v>
      </c>
      <c r="AW79" s="61">
        <v>-42996</v>
      </c>
      <c r="AX79" s="61">
        <v>-7838</v>
      </c>
      <c r="AY79" s="61">
        <v>-50834</v>
      </c>
      <c r="AZ79" s="61">
        <v>-35111</v>
      </c>
      <c r="BA79" s="61">
        <v>-4882</v>
      </c>
      <c r="BB79" s="61">
        <v>-39993</v>
      </c>
      <c r="BC79" s="61">
        <v>-90827</v>
      </c>
      <c r="BD79" s="61">
        <v>-42190</v>
      </c>
      <c r="BE79" s="61">
        <v>-10828</v>
      </c>
      <c r="BF79" s="61">
        <v>-53018</v>
      </c>
      <c r="BG79" s="61">
        <v>-28275</v>
      </c>
      <c r="BH79" s="61">
        <v>-19136</v>
      </c>
      <c r="BI79" s="61">
        <v>-47411</v>
      </c>
      <c r="BJ79" s="61">
        <v>-100429</v>
      </c>
      <c r="BK79" s="61">
        <v>-36529</v>
      </c>
      <c r="BL79" s="61">
        <v>-21579</v>
      </c>
      <c r="BM79" s="61">
        <v>-58108</v>
      </c>
      <c r="BN79" s="61">
        <v>-57925</v>
      </c>
      <c r="BO79" s="61">
        <v>-15559</v>
      </c>
      <c r="BP79" s="61">
        <v>-73484</v>
      </c>
      <c r="BQ79" s="61">
        <v>-131592</v>
      </c>
      <c r="BR79" s="61">
        <v>-35289</v>
      </c>
      <c r="BS79" s="61">
        <v>-33960</v>
      </c>
      <c r="BT79" s="61">
        <v>-69249</v>
      </c>
      <c r="BU79" s="61">
        <v>-50383</v>
      </c>
      <c r="BV79" s="61">
        <v>-23062</v>
      </c>
      <c r="BW79" s="61">
        <v>-73445</v>
      </c>
      <c r="BX79" s="61">
        <v>-142694</v>
      </c>
    </row>
    <row r="80" spans="1:76" ht="24.75" customHeight="1" x14ac:dyDescent="0.25">
      <c r="A80" s="63" t="s">
        <v>152</v>
      </c>
      <c r="B80" s="111">
        <v>76206</v>
      </c>
      <c r="C80" s="111">
        <v>113580</v>
      </c>
      <c r="D80" s="111">
        <v>98813</v>
      </c>
      <c r="E80" s="111">
        <v>98813</v>
      </c>
      <c r="F80" s="111">
        <v>98813</v>
      </c>
      <c r="G80" s="111">
        <v>113523</v>
      </c>
      <c r="H80" s="111">
        <v>115887</v>
      </c>
      <c r="I80" s="111">
        <v>115887</v>
      </c>
      <c r="J80" s="111">
        <v>118944</v>
      </c>
      <c r="K80" s="111">
        <v>128458</v>
      </c>
      <c r="L80" s="111">
        <v>128458</v>
      </c>
      <c r="M80" s="111">
        <v>128458</v>
      </c>
      <c r="N80" s="111">
        <v>162964</v>
      </c>
      <c r="O80" s="111">
        <v>149851</v>
      </c>
      <c r="P80" s="111">
        <v>149851</v>
      </c>
      <c r="Q80" s="111">
        <v>138729</v>
      </c>
      <c r="R80" s="111">
        <v>140701</v>
      </c>
      <c r="S80" s="111">
        <v>140701</v>
      </c>
      <c r="T80" s="111">
        <v>140701</v>
      </c>
      <c r="U80" s="111">
        <v>151190</v>
      </c>
      <c r="V80" s="111">
        <v>152434</v>
      </c>
      <c r="W80" s="111">
        <v>152434</v>
      </c>
      <c r="X80" s="111">
        <v>145920</v>
      </c>
      <c r="Y80" s="111">
        <v>147862</v>
      </c>
      <c r="Z80" s="111">
        <v>147862</v>
      </c>
      <c r="AA80" s="111">
        <v>147862</v>
      </c>
      <c r="AB80" s="111">
        <v>157003</v>
      </c>
      <c r="AC80" s="111">
        <v>158418</v>
      </c>
      <c r="AD80" s="111">
        <v>158418</v>
      </c>
      <c r="AE80" s="111">
        <v>150270</v>
      </c>
      <c r="AF80" s="111">
        <v>152423</v>
      </c>
      <c r="AG80" s="111">
        <v>152423</v>
      </c>
      <c r="AH80" s="111">
        <v>152423</v>
      </c>
      <c r="AI80" s="111">
        <v>160019</v>
      </c>
      <c r="AJ80" s="111">
        <v>162976</v>
      </c>
      <c r="AK80" s="111">
        <v>162976</v>
      </c>
      <c r="AL80" s="111">
        <v>146897</v>
      </c>
      <c r="AM80" s="111">
        <v>150209</v>
      </c>
      <c r="AN80" s="111">
        <v>150209</v>
      </c>
      <c r="AO80" s="111">
        <v>150209</v>
      </c>
      <c r="AP80" s="111">
        <v>161909</v>
      </c>
      <c r="AQ80" s="111">
        <v>165482</v>
      </c>
      <c r="AR80" s="111">
        <v>165482</v>
      </c>
      <c r="AS80" s="111">
        <v>161835</v>
      </c>
      <c r="AT80" s="111">
        <v>184811</v>
      </c>
      <c r="AU80" s="111">
        <v>184811</v>
      </c>
      <c r="AV80" s="111">
        <v>184811</v>
      </c>
      <c r="AW80" s="111">
        <v>185207</v>
      </c>
      <c r="AX80" s="111">
        <v>183536</v>
      </c>
      <c r="AY80" s="111">
        <v>183536</v>
      </c>
      <c r="AZ80" s="111">
        <v>181924</v>
      </c>
      <c r="BA80" s="111">
        <v>191237</v>
      </c>
      <c r="BB80" s="111">
        <v>191237</v>
      </c>
      <c r="BC80" s="111">
        <v>191237</v>
      </c>
      <c r="BD80" s="111">
        <v>218109</v>
      </c>
      <c r="BE80" s="111">
        <v>223802</v>
      </c>
      <c r="BF80" s="111">
        <v>223802</v>
      </c>
      <c r="BG80" s="111">
        <v>239968</v>
      </c>
      <c r="BH80" s="111">
        <v>223587</v>
      </c>
      <c r="BI80" s="111">
        <v>223587</v>
      </c>
      <c r="BJ80" s="111">
        <v>223587</v>
      </c>
      <c r="BK80" s="111">
        <v>336223</v>
      </c>
      <c r="BL80" s="111">
        <v>325071</v>
      </c>
      <c r="BM80" s="111">
        <v>325071</v>
      </c>
      <c r="BN80" s="111">
        <v>307152</v>
      </c>
      <c r="BO80" s="111">
        <v>295162</v>
      </c>
      <c r="BP80" s="111">
        <v>295162</v>
      </c>
      <c r="BQ80" s="111">
        <v>295162</v>
      </c>
      <c r="BR80" s="111">
        <v>354121</v>
      </c>
      <c r="BS80" s="111">
        <v>329281</v>
      </c>
      <c r="BT80" s="111">
        <v>329281</v>
      </c>
      <c r="BU80" s="111">
        <v>333838</v>
      </c>
      <c r="BV80" s="111">
        <v>312898</v>
      </c>
      <c r="BW80" s="111">
        <v>312898</v>
      </c>
      <c r="BX80" s="111">
        <v>312898</v>
      </c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customFormat="1" x14ac:dyDescent="0.25"/>
    <row r="214" spans="1:12" customFormat="1" x14ac:dyDescent="0.25"/>
    <row r="215" spans="1:12" customFormat="1" x14ac:dyDescent="0.25"/>
    <row r="216" spans="1:12" customFormat="1" x14ac:dyDescent="0.25"/>
    <row r="217" spans="1:12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</sheetData>
  <pageMargins left="0.21" right="0.15748031496062992" top="0.71" bottom="0.23622047244094491" header="0.19685039370078741" footer="0.11811023622047245"/>
  <pageSetup paperSize="9" scale="5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Sumário</vt:lpstr>
      <vt:lpstr>Destaques</vt:lpstr>
      <vt:lpstr>Grafico_FDC</vt:lpstr>
      <vt:lpstr>Demonstração de Resultados</vt:lpstr>
      <vt:lpstr>Balanço Patrimonial - Ativo</vt:lpstr>
      <vt:lpstr>Balanço Patrimonial - Passivo</vt:lpstr>
      <vt:lpstr>Fluxo de Caixa_v.1</vt:lpstr>
      <vt:lpstr>Fluxo de Caixa</vt:lpstr>
      <vt:lpstr>Histórico da Base de Alunos </vt:lpstr>
      <vt:lpstr>Histórico de Alunos FIES</vt:lpstr>
      <vt:lpstr>Evasão Total</vt:lpstr>
      <vt:lpstr>Ticket Médio</vt:lpstr>
      <vt:lpstr>CAPEX</vt:lpstr>
      <vt:lpstr>Dividendos</vt:lpstr>
      <vt:lpstr>Endividamento</vt:lpstr>
      <vt:lpstr>Cronograma da Dívida</vt:lpstr>
      <vt:lpstr>N.o Unidades - por região</vt:lpstr>
      <vt:lpstr>Polos 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Buono</dc:creator>
  <cp:lastModifiedBy>Admin</cp:lastModifiedBy>
  <cp:lastPrinted>2016-05-06T13:35:36Z</cp:lastPrinted>
  <dcterms:created xsi:type="dcterms:W3CDTF">2013-07-19T19:57:12Z</dcterms:created>
  <dcterms:modified xsi:type="dcterms:W3CDTF">2024-03-25T22:50:49Z</dcterms:modified>
</cp:coreProperties>
</file>